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1.xml" ContentType="application/vnd.openxmlformats-officedocument.spreadsheetml.externalLink+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5" rupBuild="27830"/>
  <workbookPr defaultThemeVersion="153222"/>
  <bookViews>
    <workbookView xWindow="11424" yWindow="0" windowWidth="11712" windowHeight="12336" firstSheet="2" activeTab="2"/>
  </bookViews>
  <sheets>
    <sheet name="Instructions" sheetId="1" r:id="rId2"/>
    <sheet name="Kobo Management" sheetId="2" r:id="rId3"/>
    <sheet name="Individual" sheetId="3" r:id="rId4"/>
    <sheet name="Survey-Summary" sheetId="4" r:id="rId5"/>
  </sheets>
  <externalReferences>
    <externalReference r:id="rId1"/>
  </externalReferences>
  <definedNames>
    <definedName name="_xlnm._FilterDatabase" localSheetId="2" hidden="1">'[1]#REF'!$A$1:$O$646</definedName>
    <definedName name="_xlnm._FilterDatabase" localSheetId="2" hidden="1">Individual!$A$1:$O$646</definedName>
    <definedName name="_xlnm._FilterDatabase" localSheetId="1" hidden="1">'Kobo Management'!$A$1:$S$1238</definedName>
    <definedName name="_xlnm._FilterDatabase" localSheetId="3" hidden="1">'Survey-Summary'!$A$2:$V$837</definedName>
  </definedNames>
  <calcPr calcId="191029"/>
</workbook>
</file>

<file path=xl/sharedStrings.xml><?xml version="1.0" encoding="utf-8"?>
<sst xmlns="http://schemas.openxmlformats.org/spreadsheetml/2006/main" uniqueCount="1701" count="1701">
  <si>
    <t>Summary Tracking Sheet Instructions</t>
  </si>
  <si>
    <r>
      <rPr>
        <charset val="134"/>
        <sz val="11"/>
        <color rgb="FFFFFFFF"/>
        <rFont val="Calibri"/>
      </rPr>
      <t xml:space="preserve">On this sheet, there should be one line for </t>
    </r>
    <r>
      <rPr>
        <b/>
        <charset val="134"/>
        <sz val="11"/>
        <color rgb="FFFFFFFF"/>
        <rFont val="Calibri"/>
      </rPr>
      <t>every</t>
    </r>
    <r>
      <rPr>
        <charset val="134"/>
        <sz val="11"/>
        <color rgb="FFFFFFFF"/>
        <rFont val="Calibri"/>
      </rPr>
      <t xml:space="preserve"> study facility for </t>
    </r>
    <r>
      <rPr>
        <b/>
        <charset val="134"/>
        <sz val="11"/>
        <color rgb="FFFFFFFF"/>
        <rFont val="Calibri"/>
      </rPr>
      <t>each</t>
    </r>
    <r>
      <rPr>
        <charset val="134"/>
        <sz val="11"/>
        <color rgb="FFFFFFFF"/>
        <rFont val="Calibri"/>
      </rPr>
      <t xml:space="preserve"> day the RA is recruiting in the facility. 
- If a day has zero clients come in to get a H-IUD, each line should be filled in with a "0"
- The </t>
    </r>
    <r>
      <rPr>
        <charset val="134"/>
        <sz val="11"/>
        <color rgb="FFED7B30"/>
        <rFont val="Calibri"/>
      </rPr>
      <t>orange</t>
    </r>
    <r>
      <rPr>
        <charset val="134"/>
        <sz val="11"/>
        <color rgb="FFFFFFFF"/>
        <rFont val="Calibri"/>
      </rPr>
      <t xml:space="preserve"> columns match what is in the RA's paper study log. The </t>
    </r>
    <r>
      <rPr>
        <charset val="134"/>
        <sz val="11"/>
        <color rgb="FF1F3964"/>
        <rFont val="Calibri"/>
      </rPr>
      <t>blue</t>
    </r>
    <r>
      <rPr>
        <charset val="134"/>
        <sz val="11"/>
        <color rgb="FFFFFFFF"/>
        <rFont val="Calibri"/>
      </rPr>
      <t xml:space="preserve"> columns are calculations or logic tests. The logic tests are meant to flag any issues and potential incomplete surveys.
- The instructions for each column are below</t>
    </r>
  </si>
  <si>
    <t>County</t>
  </si>
  <si>
    <t>Facility</t>
  </si>
  <si>
    <t xml:space="preserve">Date of enrollment
(DD/MM/YYYY)
</t>
  </si>
  <si>
    <r>
      <rPr>
        <b/>
        <charset val="134"/>
        <sz val="11"/>
        <color rgb="FF000000"/>
        <rFont val="Calibri"/>
      </rPr>
      <t xml:space="preserve"># clients interested 
</t>
    </r>
    <r>
      <rPr>
        <charset val="134"/>
        <sz val="11"/>
        <color rgb="FF000000"/>
        <rFont val="Calibri"/>
      </rPr>
      <t>(on that day)</t>
    </r>
  </si>
  <si>
    <r>
      <rPr>
        <b/>
        <charset val="134"/>
        <sz val="11"/>
        <color rgb="FF000000"/>
        <rFont val="Calibri"/>
      </rPr>
      <t xml:space="preserve"># clients agreed to participate
</t>
    </r>
    <r>
      <rPr>
        <charset val="134"/>
        <sz val="11"/>
        <color rgb="FF000000"/>
        <rFont val="Calibri"/>
      </rPr>
      <t>(on that day)</t>
    </r>
  </si>
  <si>
    <r>
      <rPr>
        <b/>
        <charset val="134"/>
        <sz val="11"/>
        <color rgb="FF000000"/>
        <rFont val="Calibri"/>
      </rPr>
      <t xml:space="preserve"># clients who refused
</t>
    </r>
    <r>
      <rPr>
        <charset val="134"/>
        <sz val="11"/>
        <color rgb="FF000000"/>
        <rFont val="Calibri"/>
      </rPr>
      <t>(on that day)</t>
    </r>
  </si>
  <si>
    <t>Sum of agreed + refused</t>
  </si>
  <si>
    <t>Flag issues</t>
  </si>
  <si>
    <r>
      <rPr>
        <b/>
        <charset val="134"/>
        <sz val="11"/>
        <color rgb="FF000000"/>
        <rFont val="Calibri"/>
      </rPr>
      <t xml:space="preserve"># clients found eligible through enrollment survey
</t>
    </r>
    <r>
      <rPr>
        <charset val="134"/>
        <sz val="11"/>
        <color rgb="FF000000"/>
        <rFont val="Calibri"/>
      </rPr>
      <t>(on that day)</t>
    </r>
  </si>
  <si>
    <t># clients ineligible</t>
  </si>
  <si>
    <t>Sum eligible + ineligible</t>
  </si>
  <si>
    <r>
      <rPr>
        <b/>
        <charset val="134"/>
        <sz val="11"/>
        <color rgb="FF000000"/>
        <rFont val="Calibri"/>
      </rPr>
      <t xml:space="preserve"># who completed enrollment survey 
</t>
    </r>
    <r>
      <rPr>
        <charset val="134"/>
        <sz val="11"/>
        <color rgb="FF000000"/>
        <rFont val="Calibri"/>
      </rPr>
      <t>(on that day)</t>
    </r>
  </si>
  <si>
    <t>Check</t>
  </si>
  <si>
    <t># who did not complete survey
(on that day)</t>
  </si>
  <si>
    <t>Total # of insertions (on that day)</t>
  </si>
  <si>
    <t>Notes</t>
  </si>
  <si>
    <t>Questions for Ipsos team</t>
  </si>
  <si>
    <t>Responses from Ipsos team</t>
  </si>
  <si>
    <t>Questions for FHI 360 team</t>
  </si>
  <si>
    <t>Responses from FHI 360 team</t>
  </si>
  <si>
    <t>This in county the facility is in</t>
  </si>
  <si>
    <t>Name of facility</t>
  </si>
  <si>
    <t>Format 
day/month/year</t>
  </si>
  <si>
    <t>This is the number of interested clients the RA receive from the provider on that day. This is anyone that says "yes" to the recruitment script and then goes and talks to the RA, regardless in they sign the ICF or are found eligible</t>
  </si>
  <si>
    <t>This is the number of clients who gave their informed consent, meaning they agreed to participate in the survey.</t>
  </si>
  <si>
    <t>This is the number of clients who chose not to participate when going through informed consent. This means that they talked to the RA, but any point before signing the ICF, they decided to not participate in the survey.</t>
  </si>
  <si>
    <t xml:space="preserve"> [# clients agreed to participate + # clients who refuses = # of clients interested]</t>
  </si>
  <si>
    <t>THIS IS A LOGIC TEST. This column will turn red and flag the issue if the of clients # who agreed and did not agree does not equal the # of clients who were interested</t>
  </si>
  <si>
    <t xml:space="preserve">This is the number of clients who meet all study eligibility criteria. This is confirmed by the RA on the tablet. </t>
  </si>
  <si>
    <t>This column automatically calculate the number of clients who were found ineligible. [# clients agreed to participate - # clients found eligible through enrollment survey = # of clients that are ineligible]</t>
  </si>
  <si>
    <t>This column calculates the  total number of eligible and ineligible clients on that day</t>
  </si>
  <si>
    <t xml:space="preserve">THIS IS A LOGIC TEST. This column will make sure that the total number of eligible and ineligible clients equals the number of clients who agreed to participate in the survey that day. This column will turn red and flag any issue found. </t>
  </si>
  <si>
    <t>This column is a count of all the clients that completed the survey on that day. This should also include clients that came back to finish their survey. For example, if no clients received a H-IUD that day, but a participant came back and finished their survey, the column would = 1</t>
  </si>
  <si>
    <t>THIS IS A LOGIC TEST. This column will calculate if the # who completed enrollment survey equals # clients found eligible through enrollment survey. If the number is different, it will flag that there is an issue or an incomplete survey (or that an incomplete survey was completed)</t>
  </si>
  <si>
    <t>This column is to tally the number of clients who were enrolled (had a generated PIN), but did not complete the survey on that day. This will be used to track the number of "incomplete clients".</t>
  </si>
  <si>
    <t>THIS IS A LOGIC TEST. This column calculates if # who did not complete survey + # who completed enrollment survey = # clients found eligible through enrollment survey. The column will flag if there is an issue or an incomplete survey</t>
  </si>
  <si>
    <t xml:space="preserve">This number should be recorded in the RAs' notes section. Please also enter the total number of insertions from that day in this column. </t>
  </si>
  <si>
    <t>At the end of each day, the RA will ask the provider at their facility how many total H-IUD insertions there were that day. Please also record this number in the in the column to the left. RAs will also record any other important information about that day. Please make sure to enter in all of the RA's notes</t>
  </si>
  <si>
    <t xml:space="preserve">This column is for data management question. Jessica or another FHI member will use this column to ask any questions to the Ipsos team </t>
  </si>
  <si>
    <t xml:space="preserve">This column is for data management question. The Ipsos team will respond to FHI's questions in this column. </t>
  </si>
  <si>
    <t xml:space="preserve">This column is for data management question. The Ipsos team will use this column to ask any questions to the FHI 360 team </t>
  </si>
  <si>
    <t>This column is for data management question. The FHI team will respond to the Ipsos' team in this column</t>
  </si>
  <si>
    <t>Individual Tracking Sheet Instructions</t>
  </si>
  <si>
    <t>This sheet is used to record all participants who were enrolled at each study facility. A participant is 'enrolled' when they get a generated PIN on the tablet. 
- This sheet matches the RA's paper versions; however, it does not have the column for participant name.
- The instructions for each column are below</t>
  </si>
  <si>
    <r>
      <rPr>
        <b/>
        <charset val="134"/>
        <sz val="11"/>
        <color rgb="FF000000"/>
        <rFont val="Calibri"/>
      </rPr>
      <t xml:space="preserve">ID of participant enrolled
</t>
    </r>
    <r>
      <rPr>
        <charset val="134"/>
        <sz val="11"/>
        <color rgb="FF000000"/>
        <rFont val="Calibri"/>
      </rPr>
      <t>(X-XX-XXXX)</t>
    </r>
  </si>
  <si>
    <r>
      <rPr>
        <b/>
        <charset val="134"/>
        <sz val="11"/>
        <color rgb="FF000000"/>
        <rFont val="Calibri"/>
      </rPr>
      <t xml:space="preserve">Date of enrollment
</t>
    </r>
    <r>
      <rPr>
        <charset val="134"/>
        <sz val="11"/>
        <color rgb="FF000000"/>
        <rFont val="Calibri"/>
      </rPr>
      <t>(DD/MM/YYYY)</t>
    </r>
  </si>
  <si>
    <r>
      <rPr>
        <b/>
        <charset val="134"/>
        <sz val="11"/>
        <color rgb="FF000000"/>
        <rFont val="Calibri"/>
      </rPr>
      <t xml:space="preserve">Consented to being followed-up?
</t>
    </r>
    <r>
      <rPr>
        <charset val="134"/>
        <sz val="11"/>
        <color rgb="FF000000"/>
        <rFont val="Calibri"/>
      </rPr>
      <t>(yes/no)</t>
    </r>
  </si>
  <si>
    <r>
      <rPr>
        <b/>
        <charset val="134"/>
        <sz val="11"/>
        <color rgb="FF000000"/>
        <rFont val="Calibri"/>
      </rPr>
      <t xml:space="preserve">Completed survey on day of enrollment?
</t>
    </r>
    <r>
      <rPr>
        <charset val="134"/>
        <sz val="11"/>
        <color rgb="FF000000"/>
        <rFont val="Calibri"/>
      </rPr>
      <t>(yes/no)</t>
    </r>
  </si>
  <si>
    <r>
      <rPr>
        <b/>
        <charset val="134"/>
        <sz val="11"/>
        <color rgb="FF000000"/>
        <rFont val="Calibri"/>
      </rPr>
      <t>Date of survey completion</t>
    </r>
    <r>
      <rPr>
        <charset val="134"/>
        <sz val="11"/>
        <color rgb="FF000000"/>
        <rFont val="Calibri"/>
      </rPr>
      <t xml:space="preserve">
(DD/MM/YYYY)</t>
    </r>
  </si>
  <si>
    <t>Question for Ipsos</t>
  </si>
  <si>
    <t>Responses from Ipsos</t>
  </si>
  <si>
    <t>Questions for FHI 360</t>
  </si>
  <si>
    <t>Responses from FHI 360</t>
  </si>
  <si>
    <t>Same PIN that is generated on the tablet</t>
  </si>
  <si>
    <t>Day the client was assigned a PIN</t>
  </si>
  <si>
    <t xml:space="preserve">If the client consented to being followed-up &amp; filled out contact sheet </t>
  </si>
  <si>
    <t>Tracking if client completed the survey on day of enrollment</t>
  </si>
  <si>
    <t xml:space="preserve">Tracking when the client completed the survey. If the participant does not come back during the study period to finish the survey, leave the box blank and make a note at the end of the study period that the client never returned. </t>
  </si>
  <si>
    <t>Any notes the RA made about a particular client</t>
  </si>
  <si>
    <t xml:space="preserve">County </t>
  </si>
  <si>
    <t>Facility: Homa Bay</t>
  </si>
  <si>
    <t xml:space="preserve">Facility: Kisumu </t>
  </si>
  <si>
    <t xml:space="preserve">Facility: Kakamega </t>
  </si>
  <si>
    <t xml:space="preserve">Facility: Nakuru </t>
  </si>
  <si>
    <t>Date of enrollment (DD/MM/YYYY)</t>
  </si>
  <si>
    <t xml:space="preserve">Number of clients interested </t>
  </si>
  <si>
    <t xml:space="preserve">Number of clients who agreed to participate </t>
  </si>
  <si>
    <t>Validation</t>
  </si>
  <si>
    <t xml:space="preserve">Number of clients who refused </t>
  </si>
  <si>
    <t>Number of clients found eligible through enrollment survey</t>
  </si>
  <si>
    <t xml:space="preserve">Number of clients found ineligible through enrollment survey </t>
  </si>
  <si>
    <t xml:space="preserve">Number who completed the survey </t>
  </si>
  <si>
    <t>Number who did not complete the survey (on that day)</t>
  </si>
  <si>
    <t xml:space="preserve">Explain why complete + incomplete &gt; eligible </t>
  </si>
  <si>
    <t xml:space="preserve">Total number of H-IUD insertions </t>
  </si>
  <si>
    <t xml:space="preserve">Notes </t>
  </si>
  <si>
    <t xml:space="preserve">Management ID </t>
  </si>
  <si>
    <t xml:space="preserve">Individual Log ID Check </t>
  </si>
  <si>
    <t xml:space="preserve">Comments </t>
  </si>
  <si>
    <t xml:space="preserve">Kisumu </t>
  </si>
  <si>
    <t>Rabuor Sub-County Hospital</t>
  </si>
  <si>
    <t>0</t>
  </si>
  <si>
    <t>no insertions</t>
  </si>
  <si>
    <t xml:space="preserve">Homa Bay </t>
  </si>
  <si>
    <t>Homa Bay County Teaching and Referral Hospital</t>
  </si>
  <si>
    <t>Na</t>
  </si>
  <si>
    <t>No insertions done today</t>
  </si>
  <si>
    <t>Rachuonyo County Hospital</t>
  </si>
  <si>
    <t>Many women came for Depo, we only had one IUD inserted today</t>
  </si>
  <si>
    <t>Migosi Sub-County Hospital</t>
  </si>
  <si>
    <t>No client came hormonal iud today</t>
  </si>
  <si>
    <t>Nakuru</t>
  </si>
  <si>
    <t>Nakuru West Health Centre</t>
  </si>
  <si>
    <t>H -iud is out of stock</t>
  </si>
  <si>
    <t>Wagwe Health Centre</t>
  </si>
  <si>
    <t>The clients who showed up preffered Depo</t>
  </si>
  <si>
    <t>Bondeni Sub-County Hospital</t>
  </si>
  <si>
    <t>No insertions were done today on H-IUD,Aclient opted for Copper-IUD due to Hormonal issue</t>
  </si>
  <si>
    <t>Nakuru County Referral Hospital</t>
  </si>
  <si>
    <t>There were no H-IUD insertions today</t>
  </si>
  <si>
    <t>Langalanga Health Centre</t>
  </si>
  <si>
    <t>There were no H iud clients   today</t>
  </si>
  <si>
    <t>Kakamega</t>
  </si>
  <si>
    <t>Kakamega County General Hospital</t>
  </si>
  <si>
    <t>One client who had her H-IUD INSERTION on 14/5/24 came for the removal.She has continually  bled since the insertion.</t>
  </si>
  <si>
    <t>Njoro Sub-County Hospital</t>
  </si>
  <si>
    <t>No insertion wa done today....sensation problem</t>
  </si>
  <si>
    <t>Kabondo Sub-County Hospital</t>
  </si>
  <si>
    <t>Clients who came for family planning preferred other methods not H-IUD this no enrollment was done today on H-IUD</t>
  </si>
  <si>
    <t xml:space="preserve">Nyagoro Health Centre </t>
  </si>
  <si>
    <t>No HIUD client was enrolled today,though other method that is implanol was implanted today,so the number of HIUD insertion was zero.</t>
  </si>
  <si>
    <t>Lanet Health Centre</t>
  </si>
  <si>
    <t>NaN</t>
  </si>
  <si>
    <t>Naivasha Sub-County Hospital</t>
  </si>
  <si>
    <t>No insertion today</t>
  </si>
  <si>
    <t>Hongo Ogosa Health Centre</t>
  </si>
  <si>
    <t>No clients received HIUD today</t>
  </si>
  <si>
    <t>Mithonge/Bondeni Dispensary</t>
  </si>
  <si>
    <t>No insertion was done today</t>
  </si>
  <si>
    <t>Kitare Health Centre</t>
  </si>
  <si>
    <t>Women are not coming due to lack of vaccines in the  facility</t>
  </si>
  <si>
    <t>Nyalunya Health Centre</t>
  </si>
  <si>
    <t>Client consented for a follow up</t>
  </si>
  <si>
    <t>No H_IUD insertion done today.</t>
  </si>
  <si>
    <t>Jaramogi Oginga Odinga Teaching an Referral Hospital (JOOTRH)</t>
  </si>
  <si>
    <t>No insertions were done</t>
  </si>
  <si>
    <t>Matunda Sub District Hospital</t>
  </si>
  <si>
    <t>Interviewed one client who was willing to be followed up</t>
  </si>
  <si>
    <t>No IUD insertion was done on the day</t>
  </si>
  <si>
    <t>H-IUD is out of stock</t>
  </si>
  <si>
    <t>No H_IUD Insertion done.</t>
  </si>
  <si>
    <t>Tom Mboya Memorial Level 4</t>
  </si>
  <si>
    <t>No client enrolled on HIUD</t>
  </si>
  <si>
    <t>No H_IUD insertions were done today</t>
  </si>
  <si>
    <t>AP Line</t>
  </si>
  <si>
    <t>Iguhu Sub-County Hospital</t>
  </si>
  <si>
    <t>No client received</t>
  </si>
  <si>
    <t>No client seen today for hormonal IUD seen today</t>
  </si>
  <si>
    <t>Nowadays people are not coming to the facility due to luck of vaccines in the facility</t>
  </si>
  <si>
    <t>No HIUD participants was enrolled today though other fp services were administered like jadele was implanted and one removal of jadel and two other clients opted for their normal method that is the injection DEPO,they did not want anything new.</t>
  </si>
  <si>
    <t>Lumumba Sub-County Hospital</t>
  </si>
  <si>
    <t>Malava County Hospital</t>
  </si>
  <si>
    <t>Today we had 2 clients who received the H-IUD bringing the total to 11 in Rachuonyo county hospital</t>
  </si>
  <si>
    <t>Mumias Model Health Centre</t>
  </si>
  <si>
    <t>There was only 1 H-IUD insertion today.</t>
  </si>
  <si>
    <t>No insertion was done on H-IUD,there is still knowledge gap in both clients and providers,moreso the provider at maternity there is still knowledge gap,therefore injob training is needed from the trained ones,workload still affecting cancelling process and reading of recruitment process . Insertion cannot be done to the women who have just delivered because,special speculum meant for them isn't available,so they have to wait and come back after six weeks.</t>
  </si>
  <si>
    <t>Ndhiwa Sub-County Hospital</t>
  </si>
  <si>
    <t>Only 3 clients came for fp but all had the methods they wanted on mind</t>
  </si>
  <si>
    <t>Butere Sub-County Hospital</t>
  </si>
  <si>
    <t>There were no insertions today</t>
  </si>
  <si>
    <t>Koru Dispensary</t>
  </si>
  <si>
    <t>no client of the H-IUD was seen today</t>
  </si>
  <si>
    <t>No insertions were done today on H-IUD,A client opted for copper T IUD instead</t>
  </si>
  <si>
    <t>No H-IUD insertion done today</t>
  </si>
  <si>
    <t>No H-IUD clients were found today</t>
  </si>
  <si>
    <t>No insertion was done tod5</t>
  </si>
  <si>
    <t>One client came in for an insertion and based on the period she wanted the FP to last,H-IUD was the preferable one.Upon enquiry she changed her option since she didn't one Hormonal family planning option.</t>
  </si>
  <si>
    <t>Two mother's were booked tomorrow because the packs were not sterilized</t>
  </si>
  <si>
    <t>1 HIUD was inserted today</t>
  </si>
  <si>
    <t>there was one client who came for the H-IUD but before insertion she was found with UTI and was to come another day</t>
  </si>
  <si>
    <t>Completed interview successfully</t>
  </si>
  <si>
    <t>There were  no H-IUD clients today</t>
  </si>
  <si>
    <t>One insertion was done today, client consented to participate but had to stop midway. She promised to come back next week to complete the survey</t>
  </si>
  <si>
    <t>Today I had one client, she was grateful,she felt more encouraged to  ask more questions as possible and expressed her concern on H-IUD method since it was new to her .she also  wanted  to try another  new method of family planning because the other  methods, that's Depo,jaddel., has not been doing well to her body .she also added she had heavy bleeding when in her periods</t>
  </si>
  <si>
    <t>No client came for hormonal IUD insertion today</t>
  </si>
  <si>
    <t>No insertions were done today</t>
  </si>
  <si>
    <t>Most clients prefer the method they have in their minds despite the fact that the provider tries to convince them about the new hormonal IUD method by telling them it's advantages. Therefore No H_IUD client recorded today.</t>
  </si>
  <si>
    <t>No HIUD client was enrolled today and no family planning services were offered today at the facility</t>
  </si>
  <si>
    <t>No enrollment was done today on H-IUD.</t>
  </si>
  <si>
    <t>No client  for H- IUD received</t>
  </si>
  <si>
    <t>No insertion was done</t>
  </si>
  <si>
    <t>One client who received avibela H-IUD in January came today with a complaint of nausea and unending infection since the insertion, was advised to see the gynaecologist</t>
  </si>
  <si>
    <t>Nobody came for any family planing</t>
  </si>
  <si>
    <t>No insertions were done today on H-IUD</t>
  </si>
  <si>
    <t>Sensitisation has been done by the CHP,s linked to the facility</t>
  </si>
  <si>
    <t>There was no H-IUD insertion today</t>
  </si>
  <si>
    <t>The facility record and my records don't tally because some h IUD are not inserted to client at facility bt are given other facility.</t>
  </si>
  <si>
    <t>One insertion and the client agreed to participate in the survey</t>
  </si>
  <si>
    <t>No Client received the H-IUD</t>
  </si>
  <si>
    <t>1 client received H-IUD accepted to be interviewed. The client responded positively to the interviews.</t>
  </si>
  <si>
    <t>No client received H-IUD services today</t>
  </si>
  <si>
    <t>2 clients received services and accepted to be followed up</t>
  </si>
  <si>
    <t>1 client received H-IUD accepted to be followed up.</t>
  </si>
  <si>
    <t>Client received H-IUD services but was mentally incapicitated</t>
  </si>
  <si>
    <t>No client received H-IUD.</t>
  </si>
  <si>
    <t>I didn't receive H-IUD . The client was interested but was in a hurry and promised to come back</t>
  </si>
  <si>
    <t>No client received H-IUD service.</t>
  </si>
  <si>
    <t>No client came for the H-IUD insertion</t>
  </si>
  <si>
    <t>1 client and the interview completed successfully</t>
  </si>
  <si>
    <t>Butere Sub-County Hospital_31/05/2024</t>
  </si>
  <si>
    <t>No Client received</t>
  </si>
  <si>
    <t>No H- IUD visit at the facility</t>
  </si>
  <si>
    <t>One participant successfully enrolled today</t>
  </si>
  <si>
    <t>One  H-IUD client visited but was not interested to go at the providers desk</t>
  </si>
  <si>
    <t>Receved H-IUD and successfully completed the survey</t>
  </si>
  <si>
    <t>One  H-IUD client visited and completed the survey</t>
  </si>
  <si>
    <t>One client came in for an H-IUD but she had an infection and had to be started on treatment so she did not receive the H-IUD</t>
  </si>
  <si>
    <t>Successfully completed 2 surveys. 1 refused during recruitment script since she had spent a lot of time already at the facility</t>
  </si>
  <si>
    <t>Provider was absent and so there was no insertion</t>
  </si>
  <si>
    <t>One H-IUD visit. Respondent consented for both survey and follow up, however got an emergency and did not complete the survey.</t>
  </si>
  <si>
    <t>Client consented for both survey and follow up. Comfortable with all questions</t>
  </si>
  <si>
    <t>Completed the incomplete interview for 14th May</t>
  </si>
  <si>
    <t>Client consented for both survey and follow up. Comfortable with all questions Completed the incomplete interview for 14th May</t>
  </si>
  <si>
    <t>No H-IUD visit at the facility</t>
  </si>
  <si>
    <t>No H- IUD visit at the facility. A number of students are currently on practice hence there is no privacy during insertion.</t>
  </si>
  <si>
    <t>One client received Mirena. Another was interested but the insertion was not done because they had infection upon screening.</t>
  </si>
  <si>
    <t>No H-IUD visit at the facility, there was low uptake of family planning methods in general since it is not a clinic day for mothers to bring their children.</t>
  </si>
  <si>
    <t>No H-IUD visits at the facility</t>
  </si>
  <si>
    <t>No client came for the H-IUD</t>
  </si>
  <si>
    <t>There was only one H-IUD insertion done that day</t>
  </si>
  <si>
    <t>2 clients who were eligible agreed to participate in the survey</t>
  </si>
  <si>
    <t>One insertion was done at the facility</t>
  </si>
  <si>
    <t>There were no insertions done at the facility</t>
  </si>
  <si>
    <t>One H-IUD insertion was done at the facility</t>
  </si>
  <si>
    <t>No H-IUD Insertion was done today</t>
  </si>
  <si>
    <t>there was one H-IUD insertion today</t>
  </si>
  <si>
    <t>There was 1 H-IUD insertion done today.</t>
  </si>
  <si>
    <t>There was no H-IUD insertion done today</t>
  </si>
  <si>
    <t>No H-IUD insertions made at the facility</t>
  </si>
  <si>
    <t>1</t>
  </si>
  <si>
    <t>There was one client inserted the H-IUD but refused to participate</t>
  </si>
  <si>
    <t>No H-IUD insertion done</t>
  </si>
  <si>
    <t>2 clients received the H-IUD and were interested in participating in the study.</t>
  </si>
  <si>
    <t>3 clients received H-IUD and agreed to participate in the survey</t>
  </si>
  <si>
    <t>1 client received the H-IUD today and participated in the study</t>
  </si>
  <si>
    <t>No client received the H-IUD</t>
  </si>
  <si>
    <t>One client received the H-IUD</t>
  </si>
  <si>
    <t>2 clients received the H-IUD</t>
  </si>
  <si>
    <t>one client received the H-IUD</t>
  </si>
  <si>
    <t>Three client received the H-IUD</t>
  </si>
  <si>
    <t>No insertions made at the facility</t>
  </si>
  <si>
    <t>Two insertions made at the facility</t>
  </si>
  <si>
    <t>One insertion made at the facility</t>
  </si>
  <si>
    <t>Insertion done but the client promised to come back for interview following week.</t>
  </si>
  <si>
    <t>1 successful interview</t>
  </si>
  <si>
    <t>1 insertion done at the facility.</t>
  </si>
  <si>
    <t>No insertion done at the facility.</t>
  </si>
  <si>
    <t>1 insertion done at the facility, but client asked to come back</t>
  </si>
  <si>
    <t>No insertions</t>
  </si>
  <si>
    <t>Client from May 24 returned to complete the survey</t>
  </si>
  <si>
    <t>No insertions made at the facility. Interview was for client whose insertion was done on 24th May</t>
  </si>
  <si>
    <t>2 insertions today and 2 successful interviews</t>
  </si>
  <si>
    <t>No insertion done but there was a consultation on IUD the client promised to come</t>
  </si>
  <si>
    <t>No client to be interviewed on that day</t>
  </si>
  <si>
    <t>Today we had 1 copper T insertions and several Depo</t>
  </si>
  <si>
    <t>There were no H-IUD  clients</t>
  </si>
  <si>
    <t>No client came horamal IUD insertion today</t>
  </si>
  <si>
    <t>Client received the H-IUD successfully.</t>
  </si>
  <si>
    <t>No H-IUD insertions were done today.</t>
  </si>
  <si>
    <t>1 client received a H_IUD today and completed the survey</t>
  </si>
  <si>
    <t>There was a client for H-IUD today</t>
  </si>
  <si>
    <t>2</t>
  </si>
  <si>
    <t>1 Client completed the survey, 2 refused - one said they were coming back and didn't and one gave a refusal.</t>
  </si>
  <si>
    <t>No HIUD insertions today</t>
  </si>
  <si>
    <t>The clients voluntarily agreed to participate in the study</t>
  </si>
  <si>
    <t>The interested client came very late and asked to be scheduled on 24/6. the other was not interested.</t>
  </si>
  <si>
    <t>Only three clients received pills as family planning method.</t>
  </si>
  <si>
    <t>One insertion done today</t>
  </si>
  <si>
    <t>One of the clients received H-IUD on 1/05/2024 but was interviewed on 2/05/2024</t>
  </si>
  <si>
    <t>Matungu Sub-County Hospital</t>
  </si>
  <si>
    <t>Most enrolled clients were not interested in H-IUD insertion</t>
  </si>
  <si>
    <t>No client attended today</t>
  </si>
  <si>
    <t>Out of the three clients, only one agreed to take part in the survey.</t>
  </si>
  <si>
    <t>No client was enrolled at the facility.</t>
  </si>
  <si>
    <t>No participant received H-IUD today</t>
  </si>
  <si>
    <t>No H-IUD patient was enrolled today</t>
  </si>
  <si>
    <t>Two insertions done today at the facility</t>
  </si>
  <si>
    <t>Successful interview</t>
  </si>
  <si>
    <t>There were no clients who came for H-IUD on this day</t>
  </si>
  <si>
    <t>No family planning patient was interested in the H-IUD</t>
  </si>
  <si>
    <t>It was MCH day so many patients only came for baby clinic</t>
  </si>
  <si>
    <t>No patient came for family planning</t>
  </si>
  <si>
    <t>Few people came for other family planing but not hormonal lud.</t>
  </si>
  <si>
    <t>There was one H-IUD insertion done.</t>
  </si>
  <si>
    <t>No insertions were done  today on H-IUD</t>
  </si>
  <si>
    <t>There were 2 H-IUD insertions done</t>
  </si>
  <si>
    <t>The client was very much delighted about the new method and because the husband does not want anything to do with family planning, her worry is what if he feels it during intercours. But I made her worries less by assuring her that it can never reach the cervix. But apart from that she doesn't want the follow up because it can break her marriage for this man doesn't want this drugs being introduced into her wife's body then later on she will start complaining so it was a no for follow up.</t>
  </si>
  <si>
    <t>There were 1 H-IUD insertion done</t>
  </si>
  <si>
    <t>No insertion done today.</t>
  </si>
  <si>
    <t>2 insertions were done today</t>
  </si>
  <si>
    <t>No participant received the H-IUD today.</t>
  </si>
  <si>
    <t>2 Participants received the H-IUD today</t>
  </si>
  <si>
    <t>1 client received the H-IUD today.</t>
  </si>
  <si>
    <t>No insertion done today</t>
  </si>
  <si>
    <t>Three insertions were done today</t>
  </si>
  <si>
    <t>No client received the H-IUD today.</t>
  </si>
  <si>
    <t>No HIUD client enrolled at Tom Mboya hospital</t>
  </si>
  <si>
    <t>No patient was enrolled on this day</t>
  </si>
  <si>
    <t>1 interview successful</t>
  </si>
  <si>
    <t>No patient was enrolled today</t>
  </si>
  <si>
    <t>Mother come already knowing which family planning methods they want so changing their mind on using another family planning methods is difficult</t>
  </si>
  <si>
    <t>We had 2 copper_IUD insertions and one depo.</t>
  </si>
  <si>
    <t>No client enrolled on H IUD at Tom mboya hospital</t>
  </si>
  <si>
    <t>The provider was helping in outpatient</t>
  </si>
  <si>
    <t>No H-IUD insertion was done today</t>
  </si>
  <si>
    <t>No patient was enrolled for normal H-UID</t>
  </si>
  <si>
    <t>Zero patient enrolled today for H-IUD</t>
  </si>
  <si>
    <t>I feel the councelling about H-IUD at the family planning is done shallowely</t>
  </si>
  <si>
    <t>One client had an insertion at night, the RA to follow up in the morning for possibility of an interview</t>
  </si>
  <si>
    <t>A mother came for the IUD insertion but due to some medical condition she couldn't be inserted the H-IUD. She opte dto seek gyanacyclologyst advice first.</t>
  </si>
  <si>
    <t>No H-UID insetion was done today</t>
  </si>
  <si>
    <t>No insertion were done today on H-IUD</t>
  </si>
  <si>
    <t>Clients who visit the facility lately don't want Family planning administered in form of vaginal insertion</t>
  </si>
  <si>
    <t>Clients who showed up preffered Depo and implant</t>
  </si>
  <si>
    <t>Zero Client</t>
  </si>
  <si>
    <t>Clients who showed up preffered Depo</t>
  </si>
  <si>
    <t>One insertion done at night. But it was an inpatient client in maternity. RA to follow up the following day for possibility of an interview.</t>
  </si>
  <si>
    <t>NO H-IUD  INSERTION DONE</t>
  </si>
  <si>
    <t>No enrollment was done today, after cancelling one client promised to come tomorrow hoping to see her tomorrow.</t>
  </si>
  <si>
    <t>Only one insertion done today.</t>
  </si>
  <si>
    <t>No client was enrolled today</t>
  </si>
  <si>
    <t>No client was enrolled today for H-IUD. The ones that came preffered other methods.</t>
  </si>
  <si>
    <t>No client was enrolled today, the perception about the insertion makes clients opt for other methods.</t>
  </si>
  <si>
    <t>No client was enrolled for H-IUD</t>
  </si>
  <si>
    <t>Interview was successful and client agreed for follow-up.</t>
  </si>
  <si>
    <t>Enrollment was done and interview was successful.</t>
  </si>
  <si>
    <t>No client was enrolled for H-IUD. The ones who came preffered other methods</t>
  </si>
  <si>
    <t>No enrollment was done today on H-IUD. Clients who came for preferred other methods</t>
  </si>
  <si>
    <t>No client was enrolled on H-IUD but prefferd copper-IUD</t>
  </si>
  <si>
    <t>No insertion was done on H-IUD the clients came for depo fedelie</t>
  </si>
  <si>
    <t>Clients came for family planning but preferred other methods not H-IUD</t>
  </si>
  <si>
    <t>No enrollment was done today on H-IUD. Reading of recruitment script is a challenge to the provider. Clients who came for preferred other methods</t>
  </si>
  <si>
    <t>No client came for family planning today hence, no H-IUD insertion</t>
  </si>
  <si>
    <t>No insertion done today. There is still knowledge gap and need for sensitization.</t>
  </si>
  <si>
    <t>no client was seen today</t>
  </si>
  <si>
    <t>Most clients came for Depo and implants</t>
  </si>
  <si>
    <t>No clients came for family planning services</t>
  </si>
  <si>
    <t>Ten clients came for Implant at the facility</t>
  </si>
  <si>
    <t>Clients came for implants and other family planning methods</t>
  </si>
  <si>
    <t>Two clients received pill as method of family planning.</t>
  </si>
  <si>
    <t>Nobody came for family planning</t>
  </si>
  <si>
    <t>The person agreed to be interviewed</t>
  </si>
  <si>
    <t>She will come back for interview</t>
  </si>
  <si>
    <t>Two people came for implant</t>
  </si>
  <si>
    <t>One person who came for implant</t>
  </si>
  <si>
    <t>None of the clients preffered H-IUD insertion</t>
  </si>
  <si>
    <t>No client came for family planning services at the facility</t>
  </si>
  <si>
    <t>Most of the clients were enrolled for DEPO</t>
  </si>
  <si>
    <t>Few clients came for IUCD insertion, and others came for other family planning methods</t>
  </si>
  <si>
    <t>2 IUCD were done, there was no H-IUD insertions done.</t>
  </si>
  <si>
    <t>Few clients visited the facility and no one  received H-IUD</t>
  </si>
  <si>
    <t>None of those visited wanted H-UID insertion. The few who came opted for other services</t>
  </si>
  <si>
    <t>Most of the clientscame with the method they wanted in mind. None opted for H-IUD</t>
  </si>
  <si>
    <t>There was no new client. All who came were revisits</t>
  </si>
  <si>
    <t>None of the clients who visited today wanted H-UID insertion</t>
  </si>
  <si>
    <t>No client to be interviewed</t>
  </si>
  <si>
    <t>No participants were enrolled today</t>
  </si>
  <si>
    <t>No H-IUD client was enrolled at the facility. Only two clients received injection (DEPO) at the facility.</t>
  </si>
  <si>
    <t>Both clients cooparated during the entire interviewing process. Although one client was interrupted by her child several times during the interview.</t>
  </si>
  <si>
    <t>The client was very uncomfortable during the interviewing process . This was as a result of inconfidence.</t>
  </si>
  <si>
    <t>No client was enrolled for H-IUD. Only removal of an insertion(Jadelle) was made to one client</t>
  </si>
  <si>
    <t>No H-IUD client was enrolled at the facility</t>
  </si>
  <si>
    <t>No H-IUD insertion was made at the facility. Only two 5-year implants were made at the facility.</t>
  </si>
  <si>
    <t>The client was not feeling comfortable due to crampings and was unsettled due to pains….....but settled and later continued the interview</t>
  </si>
  <si>
    <t>The client had no problem with survey but not interested in follow up for she did not want the husband to know</t>
  </si>
  <si>
    <t>No client was enrolled today for H-IUD services.</t>
  </si>
  <si>
    <t>The client is a prime, she made the work easier, she was inserted for H-IUD within 48 hours after delivering her 1st child. She hopes for posistive results.</t>
  </si>
  <si>
    <t>No H-IUD client was enrolled today and no any other method of family planning was done today.</t>
  </si>
  <si>
    <t>No H-IUD participant was enrolled today and no any other family planning was practiced.</t>
  </si>
  <si>
    <t>The client was a very attentive and patient one though rude in answering some question</t>
  </si>
  <si>
    <t>No H-IUD partcipant was enrolled through pills and implnats were administered</t>
  </si>
  <si>
    <t>The participant gave me easy time and said that I atleast did not take much of her time like she thought</t>
  </si>
  <si>
    <t>No H-IUD partcipant was enrolled although there were clients for other methods</t>
  </si>
  <si>
    <t>No H-IUD partcipant was enrolled although there were clients for other methods like DEPO and IUCD</t>
  </si>
  <si>
    <t>One client was enrolled and she sat through to the end.</t>
  </si>
  <si>
    <t>No enrollment today</t>
  </si>
  <si>
    <t>1 client enrolled today</t>
  </si>
  <si>
    <t>2 clients enrolled today</t>
  </si>
  <si>
    <t>No insertions today</t>
  </si>
  <si>
    <t>One interview done</t>
  </si>
  <si>
    <t>One H-IUD was inserted today. The client sat through the interview</t>
  </si>
  <si>
    <t>Today most services that were offered was depo and removal of implants</t>
  </si>
  <si>
    <t>Three copper IUD, were inserted today</t>
  </si>
  <si>
    <t>Today we had a low turn out and those who came opted for depo</t>
  </si>
  <si>
    <t>There was no H-IUD client to be enrolled</t>
  </si>
  <si>
    <t>An insertion was done at night</t>
  </si>
  <si>
    <t>This is how it was in the summary log -notes say the client had an insertion the previous night and came back for the interview</t>
  </si>
  <si>
    <t>There was one client who had an insertion the previous night. The client came back for an interview</t>
  </si>
  <si>
    <t>1 client expected tomorrow but today no insertion was done</t>
  </si>
  <si>
    <t>There were 2 H-IUD insertions and all agreed to the interview</t>
  </si>
  <si>
    <t>No H-UID client enrolled</t>
  </si>
  <si>
    <t>One client and interview successfully completed</t>
  </si>
  <si>
    <t>No client was enrolled</t>
  </si>
  <si>
    <t>Only one client was enrolled and she preffer DEPO</t>
  </si>
  <si>
    <t>Two clients were enrolled for DEPO</t>
  </si>
  <si>
    <t>Successfully completed the interview</t>
  </si>
  <si>
    <t>Only 1 client enrolled</t>
  </si>
  <si>
    <t>No H-IUD enrollment</t>
  </si>
  <si>
    <t>No H-IUD client enrolled</t>
  </si>
  <si>
    <t>There were two H-IUD enrolled</t>
  </si>
  <si>
    <t>No client was enrolled today.</t>
  </si>
  <si>
    <t>No client interviewed</t>
  </si>
  <si>
    <t>No interview done</t>
  </si>
  <si>
    <t>Completed one client but used Shamberere facility  instead of Matunda because the script was not updated. Had 2 incompletes, the 2 clients promised to finish the interview on 09/05/2024 due feeling unwell and the other being in a hurry.</t>
  </si>
  <si>
    <t>Clients came back to finish surveys</t>
  </si>
  <si>
    <t>The client failed to complete because she had a small infant twins and were crying but promised to be back on 13th/05/2024 The 2 clients who did not complete on 8th came back to complete the survey</t>
  </si>
  <si>
    <t>Interviewed successful but one did not agree to be followed up.</t>
  </si>
  <si>
    <t>Successful interview.</t>
  </si>
  <si>
    <t>Interviewed successful</t>
  </si>
  <si>
    <t>2 clients seen and interviewed successfully</t>
  </si>
  <si>
    <t>One client interviewed</t>
  </si>
  <si>
    <t>Completed one interview with a client who was really asking questions.</t>
  </si>
  <si>
    <t>Two clients received H-IUD and accepted the survey</t>
  </si>
  <si>
    <t>No client came for H-IUD</t>
  </si>
  <si>
    <t>The participant accepted the survey and completed today</t>
  </si>
  <si>
    <t>The participant were happy with the service</t>
  </si>
  <si>
    <t>No client opted for H-IUD</t>
  </si>
  <si>
    <t>No H-IUD was administered</t>
  </si>
  <si>
    <t>One client received and agreed to be part of the survey</t>
  </si>
  <si>
    <t>The client was in pain, she asked to come back</t>
  </si>
  <si>
    <t>The participants were happy with the service</t>
  </si>
  <si>
    <t>These two were comfortable about the survey and the new methods of FP.</t>
  </si>
  <si>
    <t>One client received the H-IUD today and she was comfortable about the survey and the new methods of FP since it was her first time</t>
  </si>
  <si>
    <t>One client received the H-IUD and she was interested in participating in the study.</t>
  </si>
  <si>
    <t>Today no client received the H-IUD</t>
  </si>
  <si>
    <t>No participant was enrolled today, two clients received other contraceptive method(Implants they told the provide that they are not interested about the insertion procedure.</t>
  </si>
  <si>
    <t>No participant was enrolled today</t>
  </si>
  <si>
    <t>Today 1 client received an H-IUD. She had some discomfort which she was able to tell the provider</t>
  </si>
  <si>
    <t>One client came, she had an infection and could not receive the H-IUD</t>
  </si>
  <si>
    <t>One client received the H-IUD. She was grateful for the method since it will reduce with the menstruation</t>
  </si>
  <si>
    <t>One client receieved the H-IUD, she was grateful because it wont make someone to grow fat.</t>
  </si>
  <si>
    <t>The client was grateful about the method since she has known her cervical status.</t>
  </si>
  <si>
    <t>No client of the H-IUD was inserted today</t>
  </si>
  <si>
    <t>Today no client of H-IUD was inserted. The few client we had prefered pther method of FP. Only one was willing but she had infection</t>
  </si>
  <si>
    <t>No client of the H-IUD was inserted today, one opted for other method</t>
  </si>
  <si>
    <t>Client who came for the H-IUD had an infection.</t>
  </si>
  <si>
    <t>Two clients came but there was no sterilization facility due to power outage and they were asked to come back later</t>
  </si>
  <si>
    <t>There was a free cancer screening camp near the facility and no clients came to the facility</t>
  </si>
  <si>
    <t>Two providers had gone for an outreach and came back with clients but they took up other methods.</t>
  </si>
  <si>
    <t>The provider was not around today</t>
  </si>
  <si>
    <t>1 insertion was done today</t>
  </si>
  <si>
    <t>No client enrolled at Tom mboya hospital</t>
  </si>
  <si>
    <t>Kisumu County Referral Hospital (KCRH)</t>
  </si>
  <si>
    <t>Insertion was done yesterday after 5pm since the client comes late from work place, provider agreed with her to come today for servey which was completed today.</t>
  </si>
  <si>
    <t>No horamal IUD insertion was done today</t>
  </si>
  <si>
    <t>One client received a H_IUD today and completed the survey</t>
  </si>
  <si>
    <t>2 came but the provider was not available</t>
  </si>
  <si>
    <t>The client felt happy about  the  H-IUD, she saw an alert on itat KTN channel,so she decided it since other method (Depo) wasn't  good ,her pressures has been  high,she has never seen her  periods for  a  one year..atleast the h-iud will be good to her and also  she was grateful since  the H-IUD  is free at mumias model  because her friend  told her some facilities  the method is being  charged</t>
  </si>
  <si>
    <t>Today  being  a  market day at mumias...we had no clients for H-IUD insertion.</t>
  </si>
  <si>
    <t>No  client was enrolled today</t>
  </si>
  <si>
    <t>No client opted for HIUD</t>
  </si>
  <si>
    <t>The trained nurse was not in the facility, she had some personal issues.</t>
  </si>
  <si>
    <t>No HIUD client reported today</t>
  </si>
  <si>
    <t>No insertions done today.</t>
  </si>
  <si>
    <t>HIUD,is unknown to most mothers so they prefer to use the ones they are aware of.</t>
  </si>
  <si>
    <t>No HIUD clients reported today</t>
  </si>
  <si>
    <t>No client received service</t>
  </si>
  <si>
    <t>Had 1 client interested and completed survey</t>
  </si>
  <si>
    <t>Insertion was perfectly done and the client agreed to be interviewed and consented to be followed up.</t>
  </si>
  <si>
    <t>The client was happy to be introduced to the family planning she didn't know</t>
  </si>
  <si>
    <t>No client tool HIUD</t>
  </si>
  <si>
    <t>The client was happy  by the service that was given to her by the service provider</t>
  </si>
  <si>
    <t>There was no HIUD insertion done today,few clients came for other fp methods but non agreed  HIUD.</t>
  </si>
  <si>
    <t>No client</t>
  </si>
  <si>
    <t>Zero interview</t>
  </si>
  <si>
    <t>No client received for H-IUD</t>
  </si>
  <si>
    <t>No client available</t>
  </si>
  <si>
    <t>No insertion today at the facility</t>
  </si>
  <si>
    <t>One client who I had enrolled for SHINE project after receiving H-IUD came to the facility today after the H-IUD inserted came out out with the bleeding that she has been experiencing. THE H-IUD was inserted at the facility</t>
  </si>
  <si>
    <t>no client was seen on this day</t>
  </si>
  <si>
    <t>No HIUD participants were enrolled today there was an immunisation Inreach so no family planning services were offered at the facility</t>
  </si>
  <si>
    <t>completed 1 interview on this day</t>
  </si>
  <si>
    <t>No client came for H_IUD .</t>
  </si>
  <si>
    <t>There was only one H-IUD enrollment today and the interview  was successful.</t>
  </si>
  <si>
    <t>No client received H-IUD insertion at the facility</t>
  </si>
  <si>
    <t>No client received H-IUD insertion at the facility. This was intel from the provider as we had to stop the RA from field due to flooding. RA resumed after 2 days</t>
  </si>
  <si>
    <t>One client received a H-IUD and completed the survey.</t>
  </si>
  <si>
    <t>The client was happy with the services and has an appointment for check up on 9th June</t>
  </si>
  <si>
    <t>One client received for H-IUD.</t>
  </si>
  <si>
    <t>During recruitment, the client asked the provider to come back and complete the interview later. She came  back on 3rd June.</t>
  </si>
  <si>
    <t>No client was seen on this day</t>
  </si>
  <si>
    <t>One client received and interviewed</t>
  </si>
  <si>
    <t>Completed one interview on this day</t>
  </si>
  <si>
    <t>No H-IUD client was enrolled at the facility, but sensitization was done successfully</t>
  </si>
  <si>
    <t>The client was happy with the services and agreed to follow up</t>
  </si>
  <si>
    <t>The clients were satisfied with the services and interviews but no follow because of their partners</t>
  </si>
  <si>
    <t>No clients today</t>
  </si>
  <si>
    <t>2 clients received the HIUD and consented to interview and follow up</t>
  </si>
  <si>
    <t>1 client received the HIUD and consented to interview and follow up</t>
  </si>
  <si>
    <t>No client was enrolled at the facility</t>
  </si>
  <si>
    <t>The client was happy to be interviewed and has an appointment with the service provider on 9/6/2024</t>
  </si>
  <si>
    <t>2 clients, 1 successful interview and 1 incomplete</t>
  </si>
  <si>
    <t>Client was discontinued due to discomfort, she promised to come back on 16/05/2024</t>
  </si>
  <si>
    <t>1 H-IUD returned and completed the survey</t>
  </si>
  <si>
    <t>No client was enrolled for H-IUD at the facility. There is no sterilization pack</t>
  </si>
  <si>
    <t>They restocked the sterilization packs. One client came but was bleeding heavily and couldn't have teh insertion done</t>
  </si>
  <si>
    <t>No client was enrolled for H-IUD at the facility.</t>
  </si>
  <si>
    <t>Interviewed 4 mother's today successfully but 2 were inserted the hormonal IUD on 13th of June 2024 while the other two were inserted today but both completed interview today</t>
  </si>
  <si>
    <t>No client came for H-IUD insertions only checkups</t>
  </si>
  <si>
    <t>There were no H iud clients today</t>
  </si>
  <si>
    <t>No client received service for HIUD.</t>
  </si>
  <si>
    <t>This client had intra uterine fetal death the Gynaecologist had recommended this insertion due to high preclampsia/blood pressure,she was in a hurry after the insertion because she was needed to see the doctor for her blood pressure to be stabilized.</t>
  </si>
  <si>
    <t>No hormonal iud insertion was done today</t>
  </si>
  <si>
    <t>No client accepted the HIUD</t>
  </si>
  <si>
    <t>No HIUD client was enrolled today but Depo was injected to two clients for that is wat they opted for</t>
  </si>
  <si>
    <t>No client enrolled at Tom Mboya</t>
  </si>
  <si>
    <t>No enrollment was done today on H_IUD thus no interview done today.</t>
  </si>
  <si>
    <t>Most Mothers prefer to use short term methods,those using long term family planning methods are less</t>
  </si>
  <si>
    <t>Those who came, came for other family planing  methods</t>
  </si>
  <si>
    <t>No H-IUD insertions done today</t>
  </si>
  <si>
    <t>No H_IUD clients recorded</t>
  </si>
  <si>
    <t>Two IUD insertions were done (mirena) one client consented for a follow up .the study was done successfully</t>
  </si>
  <si>
    <t>There was no any  family  planning  client  showed up today  apart from  one  implant  removal</t>
  </si>
  <si>
    <t>1 client received a H_IUD today, however not for contraception purposes</t>
  </si>
  <si>
    <t>No H-IUD client  received</t>
  </si>
  <si>
    <t>There was no family planning done today in the facility and even most nurses left by 10a.m</t>
  </si>
  <si>
    <t>Most clients came with the methods they wanted in mind so none accepted to be inserted HIUD</t>
  </si>
  <si>
    <t>Client who came for HIUD was asked to come back tomorrow.</t>
  </si>
  <si>
    <t>No interview was done today</t>
  </si>
  <si>
    <t>There was one H-IUD insertion but the client did not meet the eligibility criteria ie she was above 49 years.</t>
  </si>
  <si>
    <t>No client for HIUD method</t>
  </si>
  <si>
    <t>No client came H-IUD insertion</t>
  </si>
  <si>
    <t>Clients  came for other  family planning</t>
  </si>
  <si>
    <t>No interview was done</t>
  </si>
  <si>
    <t>No interview  was done</t>
  </si>
  <si>
    <t>Interviewed one mother</t>
  </si>
  <si>
    <t>Today no insertion of H-IUD was done.</t>
  </si>
  <si>
    <t>Today no insertion of H-IUD  was done</t>
  </si>
  <si>
    <t>One client was eligible though she was in pain she agreed to finish the interview .</t>
  </si>
  <si>
    <t>There were  no  H_IUD clients  today</t>
  </si>
  <si>
    <t>No HIUD client was enrolled today,though there was one implanol done,.jadel that lasts for years</t>
  </si>
  <si>
    <t>No hormonal IUD insertion done today</t>
  </si>
  <si>
    <t>The client  who  showed up prefered  DEPO.</t>
  </si>
  <si>
    <t>No insertions has been done today on H-IUD</t>
  </si>
  <si>
    <t>No H-IUDs insertions done today</t>
  </si>
  <si>
    <t>No enrollment was done today on H_IUD ,there was one client who was one week old after delivery but couldn't receive IUD because speculum used for such a  case was missing  so the provider could not do it until six weeks.</t>
  </si>
  <si>
    <t>Most mothers prefers using short term methods</t>
  </si>
  <si>
    <t>We have not gotten any insertion but being that vaccines are  now  there, we still  hope for the  best.</t>
  </si>
  <si>
    <t>Only one HIUD insertion was done today. The respondent was not comfortable answering some questions and she did not consent for follow up.</t>
  </si>
  <si>
    <t>Only one client agreed to be inserted HIUD. Most clients opt for depo hence only 1 HIUD  was inserted</t>
  </si>
  <si>
    <t>Total interviews were 6 . Which two were inserted yesterday and 4 today</t>
  </si>
  <si>
    <t>No H-IUD Client  received</t>
  </si>
  <si>
    <t>No insertion was done today.same client prefer jadelle for 5yrs lather than H-IUD because they have the same duration</t>
  </si>
  <si>
    <t>No H_IUD clients recorded.</t>
  </si>
  <si>
    <t>No insertions were done today, 2 had wanted but one had pressure and another had infection so they opted for other methods</t>
  </si>
  <si>
    <t>No client received service today for HIUD.</t>
  </si>
  <si>
    <t>Lately clients who come for family planning are embracing more of non-hormanal methods.From the conversation they share amongst themselves, they claim Hormonal ones affect their weight and menstrual cycles.</t>
  </si>
  <si>
    <t>There was no H-IUD insertion today.</t>
  </si>
  <si>
    <t>No insertion of H-IUD  was  done today.</t>
  </si>
  <si>
    <t>Most clients that came today received Depo</t>
  </si>
  <si>
    <t>The interview  was completed  successfully</t>
  </si>
  <si>
    <t>No H-IUD client visited the facility today.One breastfeeding mother wanted H-IUD but after consultation. She opted for POPs until her baby weans.</t>
  </si>
  <si>
    <t>No H-IUD insertions were done today</t>
  </si>
  <si>
    <t>No insertions has been done today on H-IUD,,,instead a client came for removal of H-IUD reason being the husband claimed for its removal after being inserted yesterday at Bondeni dispensary</t>
  </si>
  <si>
    <t>We had a Copper T removal due to recurring infection.No H_IUD insertion done today.</t>
  </si>
  <si>
    <t>The Service provider went for family planning mentorship at a different facility</t>
  </si>
  <si>
    <t>No HIUD client was enrolled today,most mothers were coming for depo and jadelle</t>
  </si>
  <si>
    <t>No insertion was done hence no interview conducted</t>
  </si>
  <si>
    <t>3 H-IUD clients were enrolled today, they all agreed to participate in the survey, one consented to follow- up while the other two had reasons best known to themselves not to be followed up. Being a market day the facility was flooded  and other family planning services were done apart from IUD.But due to my today's interviews I didn't have the exact details but I'll check up tomorrow from the  health provider.</t>
  </si>
  <si>
    <t>No H-IUD client received</t>
  </si>
  <si>
    <t>No enrollment was done today on H_IUD, the clients who came for family planning today preferred other methods depo.</t>
  </si>
  <si>
    <t>Completed 1 interview</t>
  </si>
  <si>
    <t>The RA notes that the provider is demorolised because the incharge selected a different nurse to attend training and she is left to do all th work. So she opts for easier methods. The facility also has some shortage of supplies like gloves, cotton wool and gauze.</t>
  </si>
  <si>
    <t>The  Trained nurse went  for training hence no insertion  done</t>
  </si>
  <si>
    <t>Nobody came for any family planing.</t>
  </si>
  <si>
    <t>No HIUD insertions done today</t>
  </si>
  <si>
    <t>Np client for HIUD</t>
  </si>
  <si>
    <t>No client for HIUD method as away of family planning</t>
  </si>
  <si>
    <t>Interviewed one mother but refused to be followed up she doesn't have phone number and was not comfortable being called by his husband's number</t>
  </si>
  <si>
    <t>One H-IUD insertion was done today</t>
  </si>
  <si>
    <t>There were no H IUD clients  today</t>
  </si>
  <si>
    <t>Today we had no enrollments</t>
  </si>
  <si>
    <t>No H-IUD insertion  done  today</t>
  </si>
  <si>
    <t>No H-IUD client  received  today</t>
  </si>
  <si>
    <t>No HIUD client was enrolled today and no any other family planning services were done</t>
  </si>
  <si>
    <t>One client received H-IUD,mirena.She came for the insertion after a consultation she had last month with the provider.</t>
  </si>
  <si>
    <t>The previous family planning the client had used made her bleed excessively there she was hopeful this would stablize her menstrual cycle.</t>
  </si>
  <si>
    <t>No client came for IUD  insertion</t>
  </si>
  <si>
    <t>No insertion was done  the provider went for outreach</t>
  </si>
  <si>
    <t>No interview done at Tom Mboya hospital</t>
  </si>
  <si>
    <t>No enrollment was done today on H_IUD though a  client who preferred H_IUD did not receive it ,she was told to come on Monday when bringing back the baby for clinic since she wasn't six-week old after delivery, so hopefully will be having a client on Monday.</t>
  </si>
  <si>
    <t>Trained  nurse  went to Kendu sub-county Hospital for  second day  training.</t>
  </si>
  <si>
    <t>No insertions today at the facility</t>
  </si>
  <si>
    <t>Completed one interview.</t>
  </si>
  <si>
    <t>There was a low turn out of mothers who were coming for immunisation and they are the one being given family planning methods because there was free distribution of nets in there communities</t>
  </si>
  <si>
    <t>No client received HIUD service today.</t>
  </si>
  <si>
    <t>No client received service today.</t>
  </si>
  <si>
    <t>No client for HIUD insertion</t>
  </si>
  <si>
    <t>Due to net distribution to our facility, and being a  market day, all services declined, unlike normal  days</t>
  </si>
  <si>
    <t>Due to the continuation of net distribution, all services at the facility have been low</t>
  </si>
  <si>
    <t>No client come for H-IUD</t>
  </si>
  <si>
    <t>We had 1 H-IUD insertion today</t>
  </si>
  <si>
    <t>There were no H-IUD clients</t>
  </si>
  <si>
    <t>2 insertions were done today and the clients were willing to participate in the study</t>
  </si>
  <si>
    <t>No HIUD insertion was done today most mothers were taking depo and jadelle</t>
  </si>
  <si>
    <t>The clients were satisfied by the service given to them, one said she is willing to add HIUD after the five years  if it will go well with her.</t>
  </si>
  <si>
    <t>No client received service today</t>
  </si>
  <si>
    <t>No clients recorded.</t>
  </si>
  <si>
    <t>There was only one  client  who  prefered  DEPO</t>
  </si>
  <si>
    <t>We didn't have any insertions today</t>
  </si>
  <si>
    <t>No H-IUD visit at the facility today.</t>
  </si>
  <si>
    <t>One client came back to participate in the survey was recruited last week ,the two who were inserted today will come back to participate on Thursday</t>
  </si>
  <si>
    <t>The client who promised to come back came today and she really wanted H-IUD but couldn't get it because,she had an inverted cervix,the provider could not continue with the process and she then received jedelle</t>
  </si>
  <si>
    <t>No HIUD clients were enrolled today though 3Depo clients were injected at the facility today. The total number of clients today was 0</t>
  </si>
  <si>
    <t>Nobody came for any family planing today</t>
  </si>
  <si>
    <t>no client of the  H-IUD was seen today</t>
  </si>
  <si>
    <t>3 clients received IUD and both took part in the study</t>
  </si>
  <si>
    <t xml:space="preserve">Nakuru County Referral Hospital </t>
  </si>
  <si>
    <t xml:space="preserve">Lumumba Sub-County Hospital </t>
  </si>
  <si>
    <t>One H-IUD inserted today</t>
  </si>
  <si>
    <t xml:space="preserve">Migosi Sub-County Hospital </t>
  </si>
  <si>
    <t xml:space="preserve">Kitare Health Centre </t>
  </si>
  <si>
    <t>Those who came, came    for other family planing methods</t>
  </si>
  <si>
    <t xml:space="preserve">Njoro Sub-County Hospital </t>
  </si>
  <si>
    <t>Interview was completed successfully</t>
  </si>
  <si>
    <t xml:space="preserve">Wagwe Health Centre </t>
  </si>
  <si>
    <t>There was no  any  client who  showed up  for  any method  today .</t>
  </si>
  <si>
    <t xml:space="preserve">Bondeni Sub-County Hospital </t>
  </si>
  <si>
    <t xml:space="preserve">Mithonge/Bondeni Dispensary </t>
  </si>
  <si>
    <t>No H-IUD clients were enrolled today and the total number of H-IUD counts is 16.</t>
  </si>
  <si>
    <t xml:space="preserve">Nakuru West Health Centre </t>
  </si>
  <si>
    <t xml:space="preserve">Kabondo Sub-County Hospital </t>
  </si>
  <si>
    <t>No enrollment was done today on H-IUD hence no interview done today.</t>
  </si>
  <si>
    <t xml:space="preserve">Naivasha Sub-County Hospital </t>
  </si>
  <si>
    <t xml:space="preserve">Tom Mboya Memorial Level 4 </t>
  </si>
  <si>
    <t>Kept entry</t>
  </si>
  <si>
    <t xml:space="preserve">Deleted in Kobo </t>
  </si>
  <si>
    <t xml:space="preserve">Koru Dispensary </t>
  </si>
  <si>
    <t>no client was seem today</t>
  </si>
  <si>
    <t xml:space="preserve">Langalanga Health Centre </t>
  </si>
  <si>
    <t>There  were  no H-IUD clients</t>
  </si>
  <si>
    <t xml:space="preserve">Matunda Sub District Hospital </t>
  </si>
  <si>
    <t>The turn up was low today and they mostly came for alternative Fp methods</t>
  </si>
  <si>
    <t xml:space="preserve">Rabuor Sub-County Hospital </t>
  </si>
  <si>
    <t>No H_IUD insertion done.</t>
  </si>
  <si>
    <t xml:space="preserve">Matungu Sub-County Hospital </t>
  </si>
  <si>
    <t>The client complained of the previous HIUCD that made her add a lot of weight.</t>
  </si>
  <si>
    <t>No client was enrolled today,most mothers were suggesting to be given depo and jadelle</t>
  </si>
  <si>
    <t>The client complained of the previous copper HIUCD that it made her add a lot of weight.</t>
  </si>
  <si>
    <t>Kisumu</t>
  </si>
  <si>
    <t>People are coming for family planing but not this new  one.</t>
  </si>
  <si>
    <t xml:space="preserve">Kakamega County General Hospital </t>
  </si>
  <si>
    <t>One client  received H-IUD today and consented for both survey and follow-up.Missed two clients who received H-IUD yesterday 25-5-2024 due to countrywide demonstrations</t>
  </si>
  <si>
    <t xml:space="preserve">Nyalunya Health Centre </t>
  </si>
  <si>
    <t>No IUD insertion was done</t>
  </si>
  <si>
    <t xml:space="preserve">Iguhu Sub-County Hospital </t>
  </si>
  <si>
    <t>No H- IUD client  received</t>
  </si>
  <si>
    <t>No enrollment done today on H-IUD, clients who came for family planning preferred other methods depo, jadelle</t>
  </si>
  <si>
    <t>No enrollment was done today on H-IUD, clients who came for family planning preferred other methods depo,jadelle</t>
  </si>
  <si>
    <t>No H-IUD clients reported today</t>
  </si>
  <si>
    <t>There were no H-IUD  clients  today</t>
  </si>
  <si>
    <t>No clients come for H-IUD</t>
  </si>
  <si>
    <t xml:space="preserve">AP Line </t>
  </si>
  <si>
    <t>Client accepted to be interviewed and be followed there after.</t>
  </si>
  <si>
    <t>The nurse who  does the insertion was not in the  facility</t>
  </si>
  <si>
    <t>No H-IUD clients were enrolled today and the total number of H-IUD counts is 16</t>
  </si>
  <si>
    <t xml:space="preserve">Lanet Health Centre </t>
  </si>
  <si>
    <t xml:space="preserve">Butere Sub-County Hospital </t>
  </si>
  <si>
    <t>One insertion was done on 24-05-2024 and she came back today for the interview, the other was inserted today and had the interview successfully</t>
  </si>
  <si>
    <t>No mother's for IUD insertions</t>
  </si>
  <si>
    <t>HIUD is a new method to many mothers so they use the ones they are aware of only</t>
  </si>
  <si>
    <t>The provider could not read the recruitment script to the client because of the workload she had. Secondly, the provider counselled the client very well until she opted for the H_IUD method despite the fact that she had come for Jadelle(Implant).</t>
  </si>
  <si>
    <t>Homa Bay</t>
  </si>
  <si>
    <t>One insertion today at the facility,the two clients came back today for the interview they had insertions done on Monday</t>
  </si>
  <si>
    <t>No interview done at Tom mboya hospital</t>
  </si>
  <si>
    <t>Nyagoro Health Centre</t>
  </si>
  <si>
    <t>One H-IUD client was enrolled today and the total number of H-IUD counts is 17 clients</t>
  </si>
  <si>
    <t>I had one client who agreed to participate bt she didn't allow follow up because she still lives with the parents she doesn't want them to know</t>
  </si>
  <si>
    <t>There was  one HIUD  enrolment and other  two  clients  prefered  DEPO</t>
  </si>
  <si>
    <t>No insertions  were done today on H-IUD</t>
  </si>
  <si>
    <t>One client wanted the Hormonal IUD  but she had an enlarged uterus hence advised to go for another option</t>
  </si>
  <si>
    <t>No enrollment was done today on H-IUD thus no interview done today.</t>
  </si>
  <si>
    <t>No client came for H-IUD  they came knowing what to do</t>
  </si>
  <si>
    <t>No client come for H-IUD they came knowing which method to use</t>
  </si>
  <si>
    <t xml:space="preserve">Kept entry (comment was more in depth in this entry) </t>
  </si>
  <si>
    <t>Today we found only two mothers who came for depo</t>
  </si>
  <si>
    <t>No client received the services today.</t>
  </si>
  <si>
    <t>No client came for IUD insertion</t>
  </si>
  <si>
    <t>No H -IUD insertions were done today,the trained nurse who is suppose to Insert was not available this week</t>
  </si>
  <si>
    <t>No H-IUD client was enrolled today and the total HIUD count is 17 clients</t>
  </si>
  <si>
    <t>Two clients had insertions done today,the other client had an insertion at the Maternity on 25th she couldn't do an interview then .she participated today</t>
  </si>
  <si>
    <t>There were no H-IUD clients  today</t>
  </si>
  <si>
    <t>There  was no any  client who showed up for  family  planning.</t>
  </si>
  <si>
    <t>No insertion was done today ,mothers are still unaware of HIUD method.</t>
  </si>
  <si>
    <t>1 of the insertions was done in theatre yesterday</t>
  </si>
  <si>
    <t>No enrollment was done today on H-IUD,we had one client who promised to come back on Monday for insertion.</t>
  </si>
  <si>
    <t>There was several insertions but none opted for the HIUD. There was a client who came for check up for HIUD but she was not eligible because the insertion was done before the study began</t>
  </si>
  <si>
    <t>There were few clients today and non opted for HIUD.</t>
  </si>
  <si>
    <t>Nobody came for family planing today</t>
  </si>
  <si>
    <t>no clien</t>
  </si>
  <si>
    <t xml:space="preserve">Kept entry comment was filled out fully </t>
  </si>
  <si>
    <t>No client opted for HIUD,</t>
  </si>
  <si>
    <t>No enrollment was done today, clients who came today preferred other methods,depo, jadelle.The challenge here is that speculum used for women who has just delivered is still a problem hence they have to come back after six weeks to use the normal speculum, therefore,women who have delivered cannot receive IUD immediately.</t>
  </si>
  <si>
    <t>No H-IUD clients were enrolled today and the total number of H-IUD counts is clients</t>
  </si>
  <si>
    <t>Nobody came for any family today</t>
  </si>
  <si>
    <t>Completed one interview today</t>
  </si>
  <si>
    <t>No clients came for H-IUD</t>
  </si>
  <si>
    <t>There was  only one client  who prefered  DEPO</t>
  </si>
  <si>
    <t>Ipsos Notes</t>
  </si>
  <si>
    <t>01-05-C047</t>
  </si>
  <si>
    <t>Yes</t>
  </si>
  <si>
    <t>Client was very uncomfortable sharing her sexual life like if you did ask about if she would refuse intimation with the hsuband.</t>
  </si>
  <si>
    <t>01-02-2XH6</t>
  </si>
  <si>
    <t xml:space="preserve">No </t>
  </si>
  <si>
    <t>There was no interuption as we did the interview, the questionnaire moved so well.</t>
  </si>
  <si>
    <t>01-02-9EVO</t>
  </si>
  <si>
    <t>The questions were well understood.</t>
  </si>
  <si>
    <t>01-02-O6DT</t>
  </si>
  <si>
    <t>She had many questions, I referred her to the service provider.</t>
  </si>
  <si>
    <t>01-02-WNER</t>
  </si>
  <si>
    <t>yes</t>
  </si>
  <si>
    <t>The interview was done a day after her insertion</t>
  </si>
  <si>
    <t>02-05-467W</t>
  </si>
  <si>
    <t>Survey completed successfully on the same day</t>
  </si>
  <si>
    <t>This is not appearing on Kobo as well.</t>
  </si>
  <si>
    <t xml:space="preserve">Please include data in survey summary sheet </t>
  </si>
  <si>
    <t>Done</t>
  </si>
  <si>
    <t>02-08-ZEZ2</t>
  </si>
  <si>
    <t>Interview successfully comleted on the same day</t>
  </si>
  <si>
    <t>Updated</t>
  </si>
  <si>
    <t>02-08-SO1L</t>
  </si>
  <si>
    <t>02-08-6GKO</t>
  </si>
  <si>
    <t>AP Line Dispensary</t>
  </si>
  <si>
    <t>03-08-TIGA</t>
  </si>
  <si>
    <t>Client answered questions with much interest.
The client also liked the services provided by the provider.</t>
  </si>
  <si>
    <t>Client accepted, though she did not know the H-IUD type.</t>
  </si>
  <si>
    <t>Missing in summary logs</t>
  </si>
  <si>
    <t>Added, summary logs and individual tracking sheet aligned.</t>
  </si>
  <si>
    <t>01-05-170X</t>
  </si>
  <si>
    <t>No</t>
  </si>
  <si>
    <t>The client had to stop survey for she was experiencing headache. She came back on 9th to finish up.</t>
  </si>
  <si>
    <t>The client was not feeling comfortable due to crampings and was unsettled due to pains…......(unclear information)</t>
  </si>
  <si>
    <t>02-05-DMOF</t>
  </si>
  <si>
    <t>Interview was successful</t>
  </si>
  <si>
    <t>02-08-FR61</t>
  </si>
  <si>
    <t>01-09-7O85</t>
  </si>
  <si>
    <t>Interview was succesfully completely on the same day</t>
  </si>
  <si>
    <t>01-02-DMAD</t>
  </si>
  <si>
    <t>The client used to use coil previusly but opted to use H-IUD although she had problem with hormanal family planning methods.</t>
  </si>
  <si>
    <t>01-05-03QQ</t>
  </si>
  <si>
    <t>The client is eager to fill the H-IUD inside her body and prays so hard that it doesn’t go wrong and just adopt to her body postively.</t>
  </si>
  <si>
    <t>01-05-CBS8</t>
  </si>
  <si>
    <t>The client was very uncomfortable, she said she was in pain.</t>
  </si>
  <si>
    <t>03-02-EWEE</t>
  </si>
  <si>
    <t>Uncormfortable at the beginning but after a short break she was okay to proceed with the interview. She understood all the questions.</t>
  </si>
  <si>
    <t>03-02-EGED</t>
  </si>
  <si>
    <t>Seemed comfortable and easy(less pain)
She felt uncomfortable with survey question on FP use.
She answered all the questions</t>
  </si>
  <si>
    <t>01-09-QNOK</t>
  </si>
  <si>
    <t>04-08-NDT4</t>
  </si>
  <si>
    <t>Interviewer was happy to take part in the research survey and has an appointment with the service provider for check up on 9/6/2024</t>
  </si>
  <si>
    <t xml:space="preserve">Kakamega </t>
  </si>
  <si>
    <t>Matunda Sub County Hospital</t>
  </si>
  <si>
    <t>03-07-ZF53</t>
  </si>
  <si>
    <t xml:space="preserve">Successfully completed the interview but because Kobo wasn't updated for the RA, she picked Shamberere facility instead of Matunda. </t>
  </si>
  <si>
    <t>03-07-8AWK</t>
  </si>
  <si>
    <t>Started the interview but didn't complete because of discomfort and she was unwell. Promised to be back by 9th May</t>
  </si>
  <si>
    <t>03-07-OSS7</t>
  </si>
  <si>
    <t>Consented but promised to be back because she had an infant who was in distress.</t>
  </si>
  <si>
    <t>02-08-G8BF</t>
  </si>
  <si>
    <t>1 client received the H-IUD today</t>
  </si>
  <si>
    <t>03-07-C1Q4</t>
  </si>
  <si>
    <t>Successfully completed the interview and agreed to be followed up</t>
  </si>
  <si>
    <t>The client failed to complete because she had a small infant twins and were crying but promised to be back on 13th/05/2024</t>
  </si>
  <si>
    <t>03-07-D2ED</t>
  </si>
  <si>
    <t>03-07-ABZ2</t>
  </si>
  <si>
    <t xml:space="preserve">Never completed the interview due to weather changes but promised to come back on 13/05/2024 </t>
  </si>
  <si>
    <t>Client hasn't been back</t>
  </si>
  <si>
    <t>03-07-3UL6</t>
  </si>
  <si>
    <t>Interview successfully done</t>
  </si>
  <si>
    <t>This saved twice on Kobo</t>
  </si>
  <si>
    <t>03-07-6E95</t>
  </si>
  <si>
    <t>Interview done  successfully but did not agree to be followed up.</t>
  </si>
  <si>
    <t>02-04-2DC9</t>
  </si>
  <si>
    <t>01-03-P53V</t>
  </si>
  <si>
    <t>Client agreed on follow up but only one can call no home visits.</t>
  </si>
  <si>
    <t>01-08-S834</t>
  </si>
  <si>
    <t>Interview was successful and client agreed for follow up.</t>
  </si>
  <si>
    <t>County name in individual log is "Homa bay" and "Homabay" in summary log. Is this a mistake? I adjusted the names in the sheet to match "Homa Bay."</t>
  </si>
  <si>
    <t>People spell it differently, but for the correct way is Homa Bay. I'll maintain the uniformity across.</t>
  </si>
  <si>
    <t>02-05-89G8</t>
  </si>
  <si>
    <t>Interview was successful.</t>
  </si>
  <si>
    <t>02-08-L59Q</t>
  </si>
  <si>
    <t>Insertion was done successfully and the client agreed to be interviewd and it was successful and agreed to be followed up.</t>
  </si>
  <si>
    <t>03-02-FAAI</t>
  </si>
  <si>
    <t>Seemed comfortable with survey questions. Paid attention to details and would ask the question to be repeated if she didn't get it.</t>
  </si>
  <si>
    <t>03-02-7JAC</t>
  </si>
  <si>
    <t>She consented for the survey and follow-up.
She received a call amidst the interview for emergency at her home and promosed to come back.
Came back to complete the survey on 20th May</t>
  </si>
  <si>
    <t>This survey was started on 14th May and completed on 20th May</t>
  </si>
  <si>
    <t>Did this client come back on the same day to finish survey? Marked in Summary sheet as incomplete. Can you please check? Also, checked in Kobo and looks like client finsihed survey on the 20th, can ypu plesase confirm and update in sheet. Also, particpant ID may be entred incorrectly.</t>
  </si>
  <si>
    <t>Confirmed and updated</t>
  </si>
  <si>
    <t>01-09-BW3N</t>
  </si>
  <si>
    <t>04-08-G8HR</t>
  </si>
  <si>
    <t>Client agreed for further follow -up</t>
  </si>
  <si>
    <t>02-06-DQWZ</t>
  </si>
  <si>
    <t>Survey was completed successfully</t>
  </si>
  <si>
    <t>03-08-DRIX</t>
  </si>
  <si>
    <t>Client interested to be followed up for further knowledge about H-IUD she is receiving.</t>
  </si>
  <si>
    <t>03-08-NISO</t>
  </si>
  <si>
    <t>Client was happy with the services she was given and also willing  to be followed up.</t>
  </si>
  <si>
    <t>03-07-8UMM</t>
  </si>
  <si>
    <t>The client was shy answering the same questions but after assuring of the privacy, she was comfortable and accepted to be interviewed well.</t>
  </si>
  <si>
    <t>01-08-T0VN</t>
  </si>
  <si>
    <t xml:space="preserve">Missing from summary sheet. </t>
  </si>
  <si>
    <t>This has been updated</t>
  </si>
  <si>
    <t>03-06-VXND</t>
  </si>
  <si>
    <t xml:space="preserve">Missing in summary logs. Kobo also says there were 2 surveys completed on 9/5/2024, so please add the second survey into the individual log if this is true. </t>
  </si>
  <si>
    <t>The same interview is appearing twice. Same unique ID. It is on the summary sheet</t>
  </si>
  <si>
    <t>03-06-UKYT</t>
  </si>
  <si>
    <t>01-05-TT68</t>
  </si>
  <si>
    <t>She needed an immediate family planning that would take her all through her college life, as she would be joining in the next 3 months.</t>
  </si>
  <si>
    <t>01-02-WNDW</t>
  </si>
  <si>
    <t>We only got two women interested in the survey</t>
  </si>
  <si>
    <t>This is one of the 2 surveys completed according to Kobo and the summary sheet. Can you please add the other individual to this sheet?</t>
  </si>
  <si>
    <t xml:space="preserve">This has been addressed. </t>
  </si>
  <si>
    <t>04-08-AUYL</t>
  </si>
  <si>
    <t>Client came back and completed the survey</t>
  </si>
  <si>
    <t>02-04-G7TT</t>
  </si>
  <si>
    <t>02-04-O1FO</t>
  </si>
  <si>
    <t>02-09-53P5</t>
  </si>
  <si>
    <t>Interview was successfully completed.</t>
  </si>
  <si>
    <t>Inerview  successful.</t>
  </si>
  <si>
    <t>04-02-NPPZ</t>
  </si>
  <si>
    <t>Client completed the survey despite the fact the baby was irritable, she didn’t want to come back.</t>
  </si>
  <si>
    <t>Updated on the summary log</t>
  </si>
  <si>
    <t>04-09-23BY</t>
  </si>
  <si>
    <t>Completed one interview</t>
  </si>
  <si>
    <t>03-06-PS40</t>
  </si>
  <si>
    <t>One client received the H-IUD today and was very grateful about the method because it is found in government facilities and she now knows her cervical status.</t>
  </si>
  <si>
    <t>01-02-AWHS</t>
  </si>
  <si>
    <t>The day was successful, the respondent made inquiries about benefits of the survey.</t>
  </si>
  <si>
    <t>Missing in summary logs. Date of completion is also before date of enrollment. I do not see a survey completed in Kobo on 16/05/2024. Please check entry.</t>
  </si>
  <si>
    <t>RA made an error entering the date. This interview was conducted on 15th May. I have corrected the date</t>
  </si>
  <si>
    <t>03-03-AKO6</t>
  </si>
  <si>
    <t>The client consented the very day and completed the survey.</t>
  </si>
  <si>
    <t>2 clients received H-IUD and accepted survey</t>
  </si>
  <si>
    <t>03-03-RCEM</t>
  </si>
  <si>
    <t>The client accepted to be surveyed and completed it.</t>
  </si>
  <si>
    <t>03-08-DQYI</t>
  </si>
  <si>
    <t>Client interested and happy with the interview and services received.</t>
  </si>
  <si>
    <t>02-04-019W</t>
  </si>
  <si>
    <t>There were 1 H-IUD insertions done</t>
  </si>
  <si>
    <t>04-02-ODA6</t>
  </si>
  <si>
    <t>Client completed the survey.</t>
  </si>
  <si>
    <t>04-05-IRS0</t>
  </si>
  <si>
    <t>The client  was happy with the services and agreed for follow-up.</t>
  </si>
  <si>
    <t>03-02-N97X</t>
  </si>
  <si>
    <t>Consented for interview and follow-up.
Had some pain and concerned about the side effects. I referred her to her provider.</t>
  </si>
  <si>
    <t>Client consented for both follow up and interview, she was comfortable with questions.</t>
  </si>
  <si>
    <t>02-06-B6LR</t>
  </si>
  <si>
    <t>03-03-WWTP</t>
  </si>
  <si>
    <t>The client was happy to the service providers</t>
  </si>
  <si>
    <t>03-03-WP80</t>
  </si>
  <si>
    <t>The client accepted to carry out the survey.</t>
  </si>
  <si>
    <t>02-04-0OK1</t>
  </si>
  <si>
    <t>02-04-IL72</t>
  </si>
  <si>
    <t>Please add the second survey that was completed at this facility on this date to this individual log.</t>
  </si>
  <si>
    <t>01-05-YRG9</t>
  </si>
  <si>
    <t>Survey was completed</t>
  </si>
  <si>
    <t xml:space="preserve">Please include this line of data in the suvery summary sheet </t>
  </si>
  <si>
    <t>03-02-Q5DL</t>
  </si>
  <si>
    <t>Respondent answered all the questions</t>
  </si>
  <si>
    <t xml:space="preserve">Please include notes </t>
  </si>
  <si>
    <t>02-05-7VEP</t>
  </si>
  <si>
    <t>02-08-FDIB</t>
  </si>
  <si>
    <t>02-08-XXNQ</t>
  </si>
  <si>
    <t>01-02-IPAY</t>
  </si>
  <si>
    <t xml:space="preserve">The respondent understood the questions and also asked questions. </t>
  </si>
  <si>
    <t>01-02-4CY4</t>
  </si>
  <si>
    <t xml:space="preserve">The unique ID is 01-02-4CY4 
Respondent understood the questions. </t>
  </si>
  <si>
    <t>03-02-26DS</t>
  </si>
  <si>
    <t>Respondent was comfortable with all the questions. She asked questions on H-IUD but RA refered her to the provider</t>
  </si>
  <si>
    <t>02-05-OCUO</t>
  </si>
  <si>
    <t xml:space="preserve"> Are these in Kobo?</t>
  </si>
  <si>
    <t>Not sure why they don't appear on the data but RA sent screenshot and they appear as sent. Reviewing what the issue is.</t>
  </si>
  <si>
    <t>01-05-Z9WX</t>
  </si>
  <si>
    <t>Survey was completed but did not consent to be followed up</t>
  </si>
  <si>
    <t>01-05-XFDM</t>
  </si>
  <si>
    <t>Survey flowed smoothly though refused to give out any other person's number but only hers.</t>
  </si>
  <si>
    <t>03-06-Y529</t>
  </si>
  <si>
    <t>One client received the H-IUD today and she was comfortable about the survey, she agreed to be followed up.</t>
  </si>
  <si>
    <t>02-05-MTLY</t>
  </si>
  <si>
    <t>Are these in Kobo?</t>
  </si>
  <si>
    <t>02-05-32PY</t>
  </si>
  <si>
    <t>01-09-UOB5</t>
  </si>
  <si>
    <t>01-05-FJX1</t>
  </si>
  <si>
    <t>Participant said that she has been into many manipulations about the studies but non comes true so she has no interest in being followed up but was okay being interviewed</t>
  </si>
  <si>
    <t>02-05-Q3TM</t>
  </si>
  <si>
    <t>Interview completed on the same day.</t>
  </si>
  <si>
    <t>Not appearing on Kobo as well.</t>
  </si>
  <si>
    <t>02-05-SU4U</t>
  </si>
  <si>
    <t>02-08-W9YH</t>
  </si>
  <si>
    <t>Interview completed successfully</t>
  </si>
  <si>
    <t>2 Clients received the H-IUD today</t>
  </si>
  <si>
    <t>02-08-CGR3</t>
  </si>
  <si>
    <t>02-08-12RR</t>
  </si>
  <si>
    <t>Interview successfully completed</t>
  </si>
  <si>
    <t>01-09-KSR4</t>
  </si>
  <si>
    <t>The interview was successfully completed</t>
  </si>
  <si>
    <t>01-09-3NL</t>
  </si>
  <si>
    <t>02-06-F99Y</t>
  </si>
  <si>
    <t>1 Client completed the survey, the other recsheduled to another day.</t>
  </si>
  <si>
    <t>Please add to summary log</t>
  </si>
  <si>
    <t>02-06-ICK2</t>
  </si>
  <si>
    <t>03-03-D2R7</t>
  </si>
  <si>
    <t>The client completed survey on the day of enrollment</t>
  </si>
  <si>
    <t>03-03-6KIT</t>
  </si>
  <si>
    <t>The client completed the survey on the day of enrollment</t>
  </si>
  <si>
    <t>03-07-QROS</t>
  </si>
  <si>
    <t>Successfully conducted 1 interview</t>
  </si>
  <si>
    <t>This was the only client</t>
  </si>
  <si>
    <t>03-07-K4MO</t>
  </si>
  <si>
    <t>Interviewed one mother who at some point felt pain and had to wait for ten minutes then continued successfully</t>
  </si>
  <si>
    <t xml:space="preserve">Missing in summary logs, please update </t>
  </si>
  <si>
    <t>03-07-BO4P</t>
  </si>
  <si>
    <t>Successfully interviewd and accepted to be followed up</t>
  </si>
  <si>
    <t>03-07-3HGO</t>
  </si>
  <si>
    <t>Interviewed one client and had to wait a little bit because she had some pain later on proceeded</t>
  </si>
  <si>
    <t>02-04-4NOD</t>
  </si>
  <si>
    <t>Completed interview successfully the same day</t>
  </si>
  <si>
    <t>02-04-JJUE</t>
  </si>
  <si>
    <t>02-04-05IS</t>
  </si>
  <si>
    <t>Three insertion were done today</t>
  </si>
  <si>
    <t>02-04-OLW4</t>
  </si>
  <si>
    <t>02-04-RZIQ</t>
  </si>
  <si>
    <t>01-03-BXGR</t>
  </si>
  <si>
    <t>Client consented to being followed up either by phone or home visit</t>
  </si>
  <si>
    <t>22-03-ZOTB</t>
  </si>
  <si>
    <t>Successful interview completed questionnaire the same day of interview</t>
  </si>
  <si>
    <t>22-03-JUZP</t>
  </si>
  <si>
    <t>22-03-SHTB</t>
  </si>
  <si>
    <t>22-03-VDD2</t>
  </si>
  <si>
    <t>Successful completed the interview</t>
  </si>
  <si>
    <t>Insertion done but the client promised to come back for interview following week. week.</t>
  </si>
  <si>
    <t>01-99-D1GG</t>
  </si>
  <si>
    <t>The insertion was done on 16th and the interview completed on 23rd May</t>
  </si>
  <si>
    <t>Missing from summary log and Kobo.</t>
  </si>
  <si>
    <t>01-02-8J7G</t>
  </si>
  <si>
    <t>Respondent had an insertion last week on 23rd but the interview was done today</t>
  </si>
  <si>
    <t>Missing from summary log</t>
  </si>
  <si>
    <t>01-02-1VAX</t>
  </si>
  <si>
    <t>The insertion was done on 27th at night but the interview done today.</t>
  </si>
  <si>
    <t>01-02-Z9W9</t>
  </si>
  <si>
    <t>The patient was from comprehensive care clinic and had excessive bleeding, hence referred to take up the H-IUD to help with the bleeding. Review scheduled for 19th June.</t>
  </si>
  <si>
    <t>03-02-28F8</t>
  </si>
  <si>
    <t>Consented for survey but not for follow-up since she is a student at the local university and may not be around. She answered all the questions.</t>
  </si>
  <si>
    <t>03-02-55JH</t>
  </si>
  <si>
    <t>Consented for survey but not for follow-up because she was not confortable with the questions</t>
  </si>
  <si>
    <t>04-08-AUP9</t>
  </si>
  <si>
    <t>The client was confident with the survey and happy with the H-IUD method.</t>
  </si>
  <si>
    <t>04-08-S5SM</t>
  </si>
  <si>
    <t>The client received the H-IUD on 31st May and agreed to come back since she was in pain after insertion. The client was enrolled 3rd June</t>
  </si>
  <si>
    <t>Missing in summary log</t>
  </si>
  <si>
    <t>04-08-LHOO</t>
  </si>
  <si>
    <t>Client did not consnet for follow up. Survey was completted though the client created a lot of disturbance during interview</t>
  </si>
  <si>
    <t>01-99-1EDD</t>
  </si>
  <si>
    <t>One insertion and interview done same day</t>
  </si>
  <si>
    <t>03-06-YRM5</t>
  </si>
  <si>
    <t>The client was comfortable about the survey and agreed to be followed up in future</t>
  </si>
  <si>
    <t>03-06-X4CG</t>
  </si>
  <si>
    <t xml:space="preserve">Before the client was worried about taking part but was assured of confidentiality and she agreed to participate. </t>
  </si>
  <si>
    <t>03-06-OOW0</t>
  </si>
  <si>
    <t>One client recieved the H-IUD today and she was comfortable participating in the survey. She opted for the H-IUD since method she was using was not working for her</t>
  </si>
  <si>
    <t>03-06-TQ1F</t>
  </si>
  <si>
    <t>One client received the H-IUD, was comfortable participating and followed up. She experienced some discomfort towards the end of the interview on her lower abdomen but was able to complete the survey</t>
  </si>
  <si>
    <t>03-05-1PQS</t>
  </si>
  <si>
    <t>The client was willing to be interviewed and followed up</t>
  </si>
  <si>
    <t>03-07-Q9BA</t>
  </si>
  <si>
    <t>This client was very comfortable and inquisitive as well.</t>
  </si>
  <si>
    <t>04-05-3PWD</t>
  </si>
  <si>
    <t>The client  was satisfied with the services but she didn't want to be followed up because of her partner</t>
  </si>
  <si>
    <t>04-05-NQVO</t>
  </si>
  <si>
    <t>The client received the hormonal IUD but she doesn't want to be followed up since the husband doesn't know and should not know</t>
  </si>
  <si>
    <t>04-05-PZKX</t>
  </si>
  <si>
    <t>The client was happy, she even came with the spouse and she agreed to a follow up</t>
  </si>
  <si>
    <t>04-05-PR7T</t>
  </si>
  <si>
    <t>The client received the HIUD, participated in the study and was okay to be followed up</t>
  </si>
  <si>
    <t>04-05-DE2N</t>
  </si>
  <si>
    <t>The client received the HIUD, participated in the study, but refused follow up because she is in Kisumu temporarily</t>
  </si>
  <si>
    <t>02-08-5HMS</t>
  </si>
  <si>
    <t xml:space="preserve">Missing from Kobo. Please review this entry. </t>
  </si>
  <si>
    <t>02-08-P9TW</t>
  </si>
  <si>
    <t>missing from summary log</t>
  </si>
  <si>
    <t>The dates were mixed up for this. It has been updated</t>
  </si>
  <si>
    <t>02-08-J1PH</t>
  </si>
  <si>
    <t>02-08-E58U</t>
  </si>
  <si>
    <t>02-08-M7C5</t>
  </si>
  <si>
    <t>02-08-CCEO</t>
  </si>
  <si>
    <t>02-03-3A1Z</t>
  </si>
  <si>
    <t xml:space="preserve">02-03-LJ8C
</t>
  </si>
  <si>
    <t>This was an insertion for 24th but interview done today</t>
  </si>
  <si>
    <t>02-03-XB91</t>
  </si>
  <si>
    <t>2 insertions done at the facility.</t>
  </si>
  <si>
    <t>02-03-F87W</t>
  </si>
  <si>
    <t>02-06-WMEU</t>
  </si>
  <si>
    <t>02-06-9B1W</t>
  </si>
  <si>
    <t>02-06-WFBP</t>
  </si>
  <si>
    <t>01-05-18XU</t>
  </si>
  <si>
    <t>The participant was very okay. She said she is going to imagine she has nothing in her body for it to adopt positively</t>
  </si>
  <si>
    <t>01-05-ZD2C</t>
  </si>
  <si>
    <t>Participant was not comfortable being followed up as she does not want her husband who is a pastor to know that she is on contraceptives as it is against their religion</t>
  </si>
  <si>
    <t>04-08-PUHQ</t>
  </si>
  <si>
    <t>Client didn't complete the survey and asked to come back</t>
  </si>
  <si>
    <t>01-03-FBCD</t>
  </si>
  <si>
    <t>01-03-KUPX</t>
  </si>
  <si>
    <t>01-03-4B0A</t>
  </si>
  <si>
    <t>01-03-XFWU</t>
  </si>
  <si>
    <t>01-03-LV3A</t>
  </si>
  <si>
    <t>01-99-EE5V</t>
  </si>
  <si>
    <t>01-99-R5YJ</t>
  </si>
  <si>
    <t xml:space="preserve">Interviewer made a wrong facility name entry on Kobo. Accidentatlly coded as Kitare but it is Tom Mboya facility. </t>
  </si>
  <si>
    <t>04-06-SPNV</t>
  </si>
  <si>
    <t>02-04-2GXE</t>
  </si>
  <si>
    <t>03-05-J1HL</t>
  </si>
  <si>
    <t>Client accepted follow up. To be contacted between 0800hrs- 1700hrs</t>
  </si>
  <si>
    <t>03-05-T93U</t>
  </si>
  <si>
    <t>Client accepted follow up later.</t>
  </si>
  <si>
    <t>03-08-MM1L</t>
  </si>
  <si>
    <t>01-02-WKMN</t>
  </si>
  <si>
    <t xml:space="preserve">The insertion was done very early in the morning. </t>
  </si>
  <si>
    <t>01-02-CK53</t>
  </si>
  <si>
    <t>The respondent was willing to be asked more questions, but did not agree to a follow up.</t>
  </si>
  <si>
    <t>01-02-6D7I</t>
  </si>
  <si>
    <t>She came expecting to get the H-IUD because she develops serious cramps</t>
  </si>
  <si>
    <t>01-02-TQGX</t>
  </si>
  <si>
    <t>Not so many FP patients todays hence the low numbers of H-IUD. Today only this one came for H-IUD</t>
  </si>
  <si>
    <t>01-02-IUVK</t>
  </si>
  <si>
    <t>The interview went well with the clinet answering all the questions well.</t>
  </si>
  <si>
    <t>01-02-7YYP</t>
  </si>
  <si>
    <t>The client comprehended the questions and was able to answer most of the questions</t>
  </si>
  <si>
    <t>01-02-X1VP</t>
  </si>
  <si>
    <t>The client wanted a method that would help and also allow her to concieve without a problem when she is ready.</t>
  </si>
  <si>
    <t>01-02-JHWJ</t>
  </si>
  <si>
    <t>She had a lot of questions and the RA referred her to the provider</t>
  </si>
  <si>
    <t>01-02-5YYZ</t>
  </si>
  <si>
    <t>Insertion done on 18th at night.</t>
  </si>
  <si>
    <t>01-02-R3OM</t>
  </si>
  <si>
    <t>The  interview was completed successfully</t>
  </si>
  <si>
    <t>01-02-E17L</t>
  </si>
  <si>
    <t>The interview was completed successfully</t>
  </si>
  <si>
    <t>01-02-CZOR</t>
  </si>
  <si>
    <t>01-02-TSTN</t>
  </si>
  <si>
    <t>Insertion was done on 11th June in the evening</t>
  </si>
  <si>
    <t>01-02-NQG3</t>
  </si>
  <si>
    <t>Insertion done on 29th but interview completed today</t>
  </si>
  <si>
    <t>01-02-K0Z9</t>
  </si>
  <si>
    <t>04-02-Y6VX</t>
  </si>
  <si>
    <t>01-08-LIE9</t>
  </si>
  <si>
    <t>03-02-HCFJ</t>
  </si>
  <si>
    <t>Client Felt at ease without pain. She answered all questions. She consented to a follow-up, might relocate since she is a student.</t>
  </si>
  <si>
    <t>03-02-EW7X</t>
  </si>
  <si>
    <t>Consented for follow-up. Answered all the questions.</t>
  </si>
  <si>
    <t>03-02-VT5G</t>
  </si>
  <si>
    <t>03-02-J93G</t>
  </si>
  <si>
    <t>04-08-C6VS</t>
  </si>
  <si>
    <t>Client is happy especially with how she was handled by the provider plus the FP method</t>
  </si>
  <si>
    <t>04-08-YEDV</t>
  </si>
  <si>
    <t>Done one interview</t>
  </si>
  <si>
    <t>04-08-QDHR</t>
  </si>
  <si>
    <t>Insertion was done yesterday after 5:00pm in the maternity ward and the provider agreed with the client to come today for survey since she comes late from her place of work</t>
  </si>
  <si>
    <t>04-08-WZAJ</t>
  </si>
  <si>
    <t>04-08-I7WY</t>
  </si>
  <si>
    <t>Completed one interview today successfully</t>
  </si>
  <si>
    <t>01-99-H02V</t>
  </si>
  <si>
    <t>01-99-G2IN</t>
  </si>
  <si>
    <t>Insertion done on 18th June and interview completed today</t>
  </si>
  <si>
    <t>04-09-7HOX</t>
  </si>
  <si>
    <t>Completed the interview</t>
  </si>
  <si>
    <t>04-09-02XA</t>
  </si>
  <si>
    <t>04-09-5KTH</t>
  </si>
  <si>
    <t>Interviewed one client</t>
  </si>
  <si>
    <t>04-09-84S2</t>
  </si>
  <si>
    <t>04-09-05GN</t>
  </si>
  <si>
    <t>Insertion was done on 23rd May and interview done today</t>
  </si>
  <si>
    <t>04-02-MNSU</t>
  </si>
  <si>
    <t>Client had to stop midway because she was needed somewhere, promised to come back and complete survey.</t>
  </si>
  <si>
    <t>04-02-BVLE</t>
  </si>
  <si>
    <t>04-02-XPVC</t>
  </si>
  <si>
    <t>04-02-KYE9</t>
  </si>
  <si>
    <t>04-02-R7ZV</t>
  </si>
  <si>
    <t>04-02-RMHQ</t>
  </si>
  <si>
    <t>02-05-AB13</t>
  </si>
  <si>
    <t>Interview completed on the same day</t>
  </si>
  <si>
    <t>03-07-D59H</t>
  </si>
  <si>
    <t>Interviewed succesfully and agreed to be followed up.</t>
  </si>
  <si>
    <t>03-07-MJL6</t>
  </si>
  <si>
    <t>The mother did not agree to be followed up because the husband is not aware of the hormonal.</t>
  </si>
  <si>
    <t>No Entry</t>
  </si>
  <si>
    <t>03-07-R2WR</t>
  </si>
  <si>
    <t>Successfully interviewed</t>
  </si>
  <si>
    <t>03-07-IHTA</t>
  </si>
  <si>
    <t>The mother was comfortable and answered questions well.</t>
  </si>
  <si>
    <t>03-07-5KG1</t>
  </si>
  <si>
    <t>Successfully consented and agreed to be followed up</t>
  </si>
  <si>
    <t>03-07-2YAJ</t>
  </si>
  <si>
    <t>03-07-KOEL</t>
  </si>
  <si>
    <t>Interviewed one mother who refused to be followed up because she had no mobile phone and was not comfortable using the husband's</t>
  </si>
  <si>
    <t>03-07-2YQ</t>
  </si>
  <si>
    <t>Interviewed one person who was not comfortable to be followed up</t>
  </si>
  <si>
    <t>03-07-2GJH</t>
  </si>
  <si>
    <t>03-03-PL3W</t>
  </si>
  <si>
    <t xml:space="preserve">Yes </t>
  </si>
  <si>
    <t>The client was satisfied by the services and was happy to know the existance of HIUD</t>
  </si>
  <si>
    <t>03-03-6MTY</t>
  </si>
  <si>
    <t>The client was happy to use HIUD since those other family planning have been disturbing her.</t>
  </si>
  <si>
    <t>03-03-W65O</t>
  </si>
  <si>
    <t>The client had irregular periods due to prevoius family planning, was happy to hear of HIUD</t>
  </si>
  <si>
    <t>03-03-FNSO</t>
  </si>
  <si>
    <t>The client having used Copper for 10years asked to try hormonial IUD</t>
  </si>
  <si>
    <t>03-03-LAWV</t>
  </si>
  <si>
    <t>The client was in pain throughout the interview but accepted to complete the interview.</t>
  </si>
  <si>
    <t>03-03-05D7</t>
  </si>
  <si>
    <t>The client accepted to be interviewed and completed the survey</t>
  </si>
  <si>
    <t>03-03-ZA6H</t>
  </si>
  <si>
    <t>The client completed the survey on the dat of enrolment</t>
  </si>
  <si>
    <t>03-03-BSPL</t>
  </si>
  <si>
    <t>After insertion the client was in pain but came the following day.</t>
  </si>
  <si>
    <t>03-03-MRA2</t>
  </si>
  <si>
    <t>The Client was happy to have received HIUD since the previous family planning was making her over bleed.</t>
  </si>
  <si>
    <t>03-03-TCX9</t>
  </si>
  <si>
    <t>03-03-8IIL</t>
  </si>
  <si>
    <t>03-03-8JHU</t>
  </si>
  <si>
    <t>04-05-MVMN</t>
  </si>
  <si>
    <t>The client was happy with the survey but refused to be followed because she lives with parents.</t>
  </si>
  <si>
    <t>02-07-DC7F</t>
  </si>
  <si>
    <t>02-08-VW7P</t>
  </si>
  <si>
    <t>02-08-I924</t>
  </si>
  <si>
    <t>02-08-PZTP</t>
  </si>
  <si>
    <t>02-08-U63Y</t>
  </si>
  <si>
    <t>03-06-UFSU</t>
  </si>
  <si>
    <t>The client was grateful about method. She told me at least she can be free from heavy bleeding like other methods(Depo). Also she heard from her friend that it does not interfere with her body weight. She was grateful also because eshe interacted with the provideran and has known more about the HIUD. She also wanted to try something new. She was grateful because its found in government facility and its free.</t>
  </si>
  <si>
    <t>03-06-0Y6C</t>
  </si>
  <si>
    <t>The client was greatful, she felt encouraged to ask the provider many question and exercise her concern on HIUD methods since it was new to her because the other methods wasn't doing good to her body.</t>
  </si>
  <si>
    <t>03-06-NQRT</t>
  </si>
  <si>
    <t>The client felt happy about the method she saw an advert on KTN news since the other method has not been good(Depo). Her pressures were very high, atleast she said she's comfortable with the HUID</t>
  </si>
  <si>
    <t>03-06-IVC7</t>
  </si>
  <si>
    <t>The respondent was grateful for the method because she has been using it since last yearwhen she gave birthto her 2nd child.</t>
  </si>
  <si>
    <t>02-03-TPYX</t>
  </si>
  <si>
    <t>Successful interview. Questionnaire completed</t>
  </si>
  <si>
    <t>02-03-93L2</t>
  </si>
  <si>
    <t>02-03-80KX</t>
  </si>
  <si>
    <t>02-03-Q5M9</t>
  </si>
  <si>
    <t>02-03-XUBC</t>
  </si>
  <si>
    <t>02-03-W5HO</t>
  </si>
  <si>
    <t> </t>
  </si>
  <si>
    <t>02-03-YF9H</t>
  </si>
  <si>
    <t>02-03-MJ6H</t>
  </si>
  <si>
    <t>02-03-SSBW</t>
  </si>
  <si>
    <t>02-03-TTYN</t>
  </si>
  <si>
    <t>02-06-EMSC</t>
  </si>
  <si>
    <t>Survey completed successfully</t>
  </si>
  <si>
    <t>02-06-MYIR</t>
  </si>
  <si>
    <t>02-04-E2QQ</t>
  </si>
  <si>
    <t>02-04-JOPM</t>
  </si>
  <si>
    <t>02-04-LV73</t>
  </si>
  <si>
    <t>01-05-WVXO</t>
  </si>
  <si>
    <t>Participant was very worried that what if the partner could reach the strings while they are engaging but I assured her that it can never reach the cervix</t>
  </si>
  <si>
    <t>01-05-QW46</t>
  </si>
  <si>
    <t>She says she has to get back to work and she is posted in Nanyuki so she might inconvenience us by agreeing to be followed up its of no reason so long as she will have no problems.</t>
  </si>
  <si>
    <t>01-05-MIR9</t>
  </si>
  <si>
    <t>The client was not any comfortable with the question some seemed weird to her. She was very shy to answer some sensitive question and she says she does not want follow-up.</t>
  </si>
  <si>
    <t>01-05-VIO6</t>
  </si>
  <si>
    <t>The client is very patient and paid attention to the question</t>
  </si>
  <si>
    <t>04-03-9DM6</t>
  </si>
  <si>
    <t>Client did not consnet for a follow up</t>
  </si>
  <si>
    <t>04-03-POZV</t>
  </si>
  <si>
    <t>The client consented for a follow up</t>
  </si>
  <si>
    <t>04-03-ZQPG</t>
  </si>
  <si>
    <t>The client consented for a follow up and was comfortable with the interview.</t>
  </si>
  <si>
    <t>04-03-9G50</t>
  </si>
  <si>
    <t>04-03-PLLU</t>
  </si>
  <si>
    <t>The client did not consent for a follow up and was comfortable with the interview.</t>
  </si>
  <si>
    <t>04-06-F6M6</t>
  </si>
  <si>
    <t>The client was cool, she consented to phone call follow up but not a home visit.</t>
  </si>
  <si>
    <t>01-03-H2GH</t>
  </si>
  <si>
    <t>Client did not have a phone so she didn't give contact information. She also didn't consent to follow up.</t>
  </si>
  <si>
    <t>01-03-9REF</t>
  </si>
  <si>
    <t>Client didn't consent to follow up citing personal reasons</t>
  </si>
  <si>
    <t>01-03-SHJZ</t>
  </si>
  <si>
    <t>Client said she is okay with being followed up.</t>
  </si>
  <si>
    <t>01-03-CJQD</t>
  </si>
  <si>
    <t>Client sat through the interview but did not consent to follow up.</t>
  </si>
  <si>
    <t>01-03-Q1T2</t>
  </si>
  <si>
    <t>Client didn't consent to follow up.</t>
  </si>
  <si>
    <t>01-09-6LRT</t>
  </si>
  <si>
    <t>There was one H-IUD enrolment.</t>
  </si>
  <si>
    <t>01-09-KSPA</t>
  </si>
  <si>
    <t>01-09-3TVL</t>
  </si>
  <si>
    <t>01-09-RD4A</t>
  </si>
  <si>
    <t>Week 2  July  (8th-14th July)</t>
  </si>
  <si>
    <t>Musumbi Norega</t>
  </si>
  <si>
    <t>03-04-CQYR</t>
  </si>
  <si>
    <t>There was one insertion for H-IUD.
Completed the question &amp; consented for folllow -up.</t>
  </si>
  <si>
    <t>Only one client received H-IUD today</t>
  </si>
  <si>
    <t>Rael Akose</t>
  </si>
  <si>
    <t>03-08-G7U8</t>
  </si>
  <si>
    <t>Client opted for H-IUD, accepted interview and appreciated to be followed up.</t>
  </si>
  <si>
    <t>The client who received the H-IUD today told the provider she had left a toddler under care of another child and had to rush and check on the her.She said she will participate when she comes back for check-up</t>
  </si>
  <si>
    <t>08-08-EXK9</t>
  </si>
  <si>
    <t>Client accepted to be interviewed, liked the interview session and agreed to be followed up later through the number provided.</t>
  </si>
  <si>
    <t>Client found eligible interviewed and accepted follow up.</t>
  </si>
  <si>
    <t>08-08-EL4W</t>
  </si>
  <si>
    <t>Client interviewed and thereafter accepted follow-up.</t>
  </si>
  <si>
    <t>Client interviewed accepted follow up buy has no telephone. We can use her father's.</t>
  </si>
  <si>
    <t>Janet Onsando</t>
  </si>
  <si>
    <t>03-02-6TH9</t>
  </si>
  <si>
    <t>Client answered all the question . She did not consent to be followed up since she is a student around and will be relocating soon.</t>
  </si>
  <si>
    <t>3 clients received  H-IUD. one came for re-insertion since the mirena she received on 29/4/24 came out with heavy bleeding.She had received medication which stopped the bleeding before she came for re-insertion.2 interviews completed successfully.</t>
  </si>
  <si>
    <t>03-02-CHQ1</t>
  </si>
  <si>
    <t>Completed all the questions. Consented for the follow-up. She gave 2 addresses, her rural home &amp; her home in town.</t>
  </si>
  <si>
    <t>03-02-XRDG</t>
  </si>
  <si>
    <t>Completed all the questions. Consented for the follow-up. She has a possibility of relocating in the near future.</t>
  </si>
  <si>
    <t>Two clients completed the survey questions. One consented for a follow-up while the other did not</t>
  </si>
  <si>
    <t>03-02-6K4N</t>
  </si>
  <si>
    <t>Answered alla the questions in the survey. Did not consent for follow-up. She said she is always busy in her business and might miss calls. Uncomfortable with physical visit.</t>
  </si>
  <si>
    <t>03-02-P9RL</t>
  </si>
  <si>
    <t>Client completed the survey .</t>
  </si>
  <si>
    <t>One client received H-IUD and participated in the survey.She also consented for a follow-up</t>
  </si>
  <si>
    <t>03-02-AWY3</t>
  </si>
  <si>
    <t>Client answered all questions and was attentive to details (She asked questions where she didn’t understand the statement asked.)</t>
  </si>
  <si>
    <t>3 clients participated in the survey.One consented for the follow-up while two did not consent</t>
  </si>
  <si>
    <t>03-02-DWAM</t>
  </si>
  <si>
    <t>Client completed the survey. Did not conset to a follow-upsince she did not provide a phone number.</t>
  </si>
  <si>
    <t>03-02-1BTS</t>
  </si>
  <si>
    <t>Client did not consent for a follow-up since she was not comfortable with the idea of sharing contacts.</t>
  </si>
  <si>
    <t>Jacqueline Wanjiru</t>
  </si>
  <si>
    <t>02-03-F8NH</t>
  </si>
  <si>
    <t>One client did not meet age cliteria so couldn't participate in our survey.</t>
  </si>
  <si>
    <t>02-03-KPWZ</t>
  </si>
  <si>
    <t>One insertion today at the facility</t>
  </si>
  <si>
    <t>Brenda Nanyama</t>
  </si>
  <si>
    <t>Provincial General Hospital</t>
  </si>
  <si>
    <t>02-06-UQLO</t>
  </si>
  <si>
    <t>Survey was completed successfully.</t>
  </si>
  <si>
    <t>There was one successful H-IUD insertion and survey done today</t>
  </si>
  <si>
    <t>Zeitun Said</t>
  </si>
  <si>
    <t>02-05-XHC8</t>
  </si>
  <si>
    <t>Survey completed on the same day.</t>
  </si>
  <si>
    <t>There were 2 H-IUD insertions done today.</t>
  </si>
  <si>
    <t>02-05-6RRG</t>
  </si>
  <si>
    <t>02-05-B407</t>
  </si>
  <si>
    <t>Gloria Anne</t>
  </si>
  <si>
    <t>Bondeni Dispensary</t>
  </si>
  <si>
    <t>02-080XOMH</t>
  </si>
  <si>
    <t>Interview completed successfully.</t>
  </si>
  <si>
    <t>1 client received the H-IUD and participated in the study.At Langanga health center most of the clients came for cancer screening and other family planning methods.</t>
  </si>
  <si>
    <t>Cyndia Chepkemoi</t>
  </si>
  <si>
    <t>02-04-LIQU</t>
  </si>
  <si>
    <t>Completed interview successfully.</t>
  </si>
  <si>
    <t>One H-IUD insertion done today</t>
  </si>
  <si>
    <t>Obongó Kezia Akinyi</t>
  </si>
  <si>
    <t>Homabay</t>
  </si>
  <si>
    <t>01-02-V40T</t>
  </si>
  <si>
    <t>The respondednt enjoy the interview.</t>
  </si>
  <si>
    <t>We had 6 h-iud insertions today</t>
  </si>
  <si>
    <t>01-02-56S8</t>
  </si>
  <si>
    <t>The interview ended successfully.</t>
  </si>
  <si>
    <t>01-02-83NC</t>
  </si>
  <si>
    <t>The interview went well to the end.</t>
  </si>
  <si>
    <t>Only 3 H-iud insertions done</t>
  </si>
  <si>
    <t>01-02-KS6J</t>
  </si>
  <si>
    <t>She understood the questions very well.</t>
  </si>
  <si>
    <t>01-02-21FO</t>
  </si>
  <si>
    <t>She had a serious bleedingso they recommended a H-IUD.</t>
  </si>
  <si>
    <t>01-02-VJZF</t>
  </si>
  <si>
    <t>She still wanted more questions.</t>
  </si>
  <si>
    <t>01-02-AHYZ</t>
  </si>
  <si>
    <t>01-02-D9M2</t>
  </si>
  <si>
    <t>The interview went smooth.</t>
  </si>
  <si>
    <t>01-02-HIK1</t>
  </si>
  <si>
    <t>The respondent was comfortable and even asked questions.</t>
  </si>
  <si>
    <t>Akoth</t>
  </si>
  <si>
    <t>01-99-G91T</t>
  </si>
  <si>
    <t>The client visited the facility a month ago and was advised by the provider, today she came specifically for H-IUD.</t>
  </si>
  <si>
    <t>Today I managed to get 2 clients. 1 came for Depo but later agreed for HIUD insertion after getting more information about HIUD. 2 came for specifically HIUD insertion,she was informed by the provider beforetoday's visit.</t>
  </si>
  <si>
    <t>01-99-SCSN</t>
  </si>
  <si>
    <t>The client came for Depo but later changed her mind after getting counselled by the provider.</t>
  </si>
  <si>
    <t>01-99-MEB7</t>
  </si>
  <si>
    <t>Came for Depo but later changed her mind because she also had preexisting menstrual issues.</t>
  </si>
  <si>
    <t>The client who got HIUD insertion came for Depo,but later find HIUD to be the best option after getting knowledge  about all fp options. since she had some menstrual problem with the Depo she has using.</t>
  </si>
  <si>
    <t>Nancy Adhiambo</t>
  </si>
  <si>
    <t>01-08-CYNT</t>
  </si>
  <si>
    <t>The client received H-IUD and agreed to be interviewed. Interview was successful.</t>
  </si>
  <si>
    <t>Insertion of H-IUD was done successfully and the client agreed to be interviewed and it was successful.</t>
  </si>
  <si>
    <t>Rachael Ndiege</t>
  </si>
  <si>
    <t>01-09-FULI</t>
  </si>
  <si>
    <t>The interview was successfully completed.</t>
  </si>
  <si>
    <t>There was  one HIUD client enrolled  and interview  was successful</t>
  </si>
  <si>
    <t>Philis Miloya</t>
  </si>
  <si>
    <t>04-08-VS2E</t>
  </si>
  <si>
    <t>The client was very happy with the method and has consented for follow up.</t>
  </si>
  <si>
    <t>Both clients that were interviewed were happy with the family  planning method initiated.</t>
  </si>
  <si>
    <t>04-08-9SOP</t>
  </si>
  <si>
    <t>The client is hapy with the method though she complains that insertion was so painful because she has never had normal delivery.</t>
  </si>
  <si>
    <t xml:space="preserve">Aquinata Terry </t>
  </si>
  <si>
    <t>04-99-WZAN</t>
  </si>
  <si>
    <t>The client had no problem with language barrier though she was much cooperative</t>
  </si>
  <si>
    <t>Belinda Awino</t>
  </si>
  <si>
    <t>04-06-DWN9</t>
  </si>
  <si>
    <t>The client was comfortable and consented for any further follow-up.</t>
  </si>
  <si>
    <t>We only had 1 H_IUD insertion today.</t>
  </si>
  <si>
    <t>04-06-GDIW</t>
  </si>
  <si>
    <t>Very nervous as a first time user of contraceptives consented for follow-up.</t>
  </si>
  <si>
    <t>Completed 1 interview. There was a second client for H_IUD insertion but it wasn't done because there was no sterilized IUD park. Rabuor subcounty hospital has only 2 IUD parks;the other one had been used yesterday for HIUD client and it wasn't autoclaved.</t>
  </si>
  <si>
    <t>Valentine Kirisia</t>
  </si>
  <si>
    <t>04-05-GSI3</t>
  </si>
  <si>
    <t>The client was happy with the service. She only refused  follow up because her husband doesn’t want her to use any family planning method.</t>
  </si>
  <si>
    <t>I had one client who accepted to be interviewed by she didn't allow follow up because the husband doesn't want her to use family planning method</t>
  </si>
  <si>
    <t>Linda Opado</t>
  </si>
  <si>
    <t>04-07-GDIW</t>
  </si>
  <si>
    <t>Interview completed well.</t>
  </si>
  <si>
    <t>One client came for HIUD</t>
  </si>
  <si>
    <t>Shakila Chebi</t>
  </si>
  <si>
    <t>04-03-ZSYA</t>
  </si>
  <si>
    <t>The client completed the interview  successfully and consented for a follow-up</t>
  </si>
  <si>
    <t>1 IUD insertion done</t>
  </si>
  <si>
    <t xml:space="preserve">Week 3 ( 15th-21st July) </t>
  </si>
  <si>
    <t>04-08-AFG7</t>
  </si>
  <si>
    <t>The interview was completed successfully. One more client refused to take part in the survey. There were in total 2 visits.</t>
  </si>
  <si>
    <t>2 insertions were done but one client refused survey</t>
  </si>
  <si>
    <t>04-08-LRPN</t>
  </si>
  <si>
    <t>A client who had previously refused to take part in the survey came back after consulting her partner and completed the survey.</t>
  </si>
  <si>
    <t>04-08-OEP8</t>
  </si>
  <si>
    <t>Survey completed successfully.</t>
  </si>
  <si>
    <t>One client reported at the facility today and completed survey</t>
  </si>
  <si>
    <t>04-07-TPYO</t>
  </si>
  <si>
    <t>Completed the interview and participant was happy that she got to try H-IUD for the first time.</t>
  </si>
  <si>
    <t>No comment</t>
  </si>
  <si>
    <t>Ocholla Millicent Akinyi</t>
  </si>
  <si>
    <t>01-99-OD2T</t>
  </si>
  <si>
    <t>The interview was done during the day of insertion.</t>
  </si>
  <si>
    <t>The person agreed to  be interviewed immediately  the insertion  was  done</t>
  </si>
  <si>
    <t>01-02-OCBA</t>
  </si>
  <si>
    <t>The interview was successful</t>
  </si>
  <si>
    <t>We only had two H-iud insertions today</t>
  </si>
  <si>
    <t>01-02-UMPO</t>
  </si>
  <si>
    <t>She was a  minor of 17 years.</t>
  </si>
  <si>
    <t>01-02-9O93</t>
  </si>
  <si>
    <t>We only had 4 H-iud insertions today</t>
  </si>
  <si>
    <t>01-02-ZLRY</t>
  </si>
  <si>
    <t>01-02-C8ND</t>
  </si>
  <si>
    <t>01-02-E0A6</t>
  </si>
  <si>
    <t>01-08-3NK2</t>
  </si>
  <si>
    <t>Insertion of H-IUD was done successfully</t>
  </si>
  <si>
    <t>One client received H-IUD on 16th but agreed to be interviewed today 17th  and they all complete well and was successful.</t>
  </si>
  <si>
    <t>01-08-BMFN</t>
  </si>
  <si>
    <t>The interview was successful but the client was not comfortable to be followed up.</t>
  </si>
  <si>
    <t>Insertion of H-IUD was done successfully and client agreed to be interviewed though wasn't comfortable of being followed up,she only accept interview but not follow up.</t>
  </si>
  <si>
    <t>01-08-T1CG</t>
  </si>
  <si>
    <t>Client agreed to be interviewed on 17th July. A successful interview.</t>
  </si>
  <si>
    <t>Beril Akoth</t>
  </si>
  <si>
    <t>01-99-WEF0</t>
  </si>
  <si>
    <t>The client came for a Copper IUD but later changed her mind after getting more information about H-IUD from the provider. The insertion was successful.</t>
  </si>
  <si>
    <t>We managed to get 2clients.1came for jadelle and another one came for IUD insertion and  they changed there mind listening to how all family planning methods  work from the provider.</t>
  </si>
  <si>
    <t>01-99-PII6</t>
  </si>
  <si>
    <t>The client came for Jadelle but later opted for H-IUD after getting information from the provider.</t>
  </si>
  <si>
    <t>Rachel Ndiege</t>
  </si>
  <si>
    <t>01-09-PTZT</t>
  </si>
  <si>
    <t>There was one HIUD  client  enrolled and completed  interview  successfully</t>
  </si>
  <si>
    <t>02-04-IUBF</t>
  </si>
  <si>
    <t>02-04-M8PN</t>
  </si>
  <si>
    <t>Esther Nyambura</t>
  </si>
  <si>
    <t>02-09-AOKZ</t>
  </si>
  <si>
    <t>Interview was successfully completed</t>
  </si>
  <si>
    <t>02-09-DQXB</t>
  </si>
  <si>
    <t>02-09-1ISM</t>
  </si>
  <si>
    <t>Interview was successful completed</t>
  </si>
  <si>
    <t xml:space="preserve">Gloria Anne </t>
  </si>
  <si>
    <t>02-08-XUAI</t>
  </si>
  <si>
    <t>1 client received H-IUD and participated in the study</t>
  </si>
  <si>
    <t>02-08-VZMT</t>
  </si>
  <si>
    <t>02-05-MK99</t>
  </si>
  <si>
    <t>Survey completed in the same day.</t>
  </si>
  <si>
    <t>There was 1 H-IUD insertion today.</t>
  </si>
  <si>
    <t>02-05-XACJ</t>
  </si>
  <si>
    <t>Interview completed in the same day successfully.</t>
  </si>
  <si>
    <t>There were 2 H-IUD insertions done today</t>
  </si>
  <si>
    <t>02-05-HE07</t>
  </si>
  <si>
    <t>02-03-W5DT</t>
  </si>
  <si>
    <t>Sucessful Interview</t>
  </si>
  <si>
    <t>02-03-BQFV</t>
  </si>
  <si>
    <t>1 clients came back for interview today</t>
  </si>
  <si>
    <t>02-03-CUDT</t>
  </si>
  <si>
    <t>02-03-IRTO</t>
  </si>
  <si>
    <t>02-03-I791</t>
  </si>
  <si>
    <t>Lorraine Otieno</t>
  </si>
  <si>
    <t>01-05-Z09V</t>
  </si>
  <si>
    <t>The client was in a hurry for she was  travelling to Kisumu. She participated in an interview though quickly.</t>
  </si>
  <si>
    <t>1  H-IUD clients were enrolled today and the total number of H-IUD counts is19 clients.</t>
  </si>
  <si>
    <t>01-05-7C2Z</t>
  </si>
  <si>
    <t>The client was a little bit uneasy , she accepted the survey.</t>
  </si>
  <si>
    <t>Sally Kina</t>
  </si>
  <si>
    <t>03-03-7JQO</t>
  </si>
  <si>
    <t>The client consented for follow-up but refused to give her husband's number.</t>
  </si>
  <si>
    <t>There was a good number of clients today because the service provider had been on medication therefore those who came when she was absent were adviced to come this week and two decided to come today totalling the number to four.</t>
  </si>
  <si>
    <t>03-03-B4HA</t>
  </si>
  <si>
    <t>The client was satisfied</t>
  </si>
  <si>
    <t>03-03-WKLA</t>
  </si>
  <si>
    <t>The client accepted to be followed up</t>
  </si>
  <si>
    <t>03-03-OB99</t>
  </si>
  <si>
    <t>The client opted for H-IUD after being convinced by the provider.</t>
  </si>
  <si>
    <t>03-02-Q12M</t>
  </si>
  <si>
    <t>Client said she ain't comfortable with sharing  her phone number and physical location.</t>
  </si>
  <si>
    <t>One client received H-IUD and participated in the survey.</t>
  </si>
  <si>
    <t>03-02-5054</t>
  </si>
  <si>
    <t>She took the survey but did not consent to be followed up.</t>
  </si>
  <si>
    <t>Hilda okot</t>
  </si>
  <si>
    <t>03-07-FHLU</t>
  </si>
  <si>
    <t>Interviewed comfortably and the mother agreed to be followed up at any time.</t>
  </si>
  <si>
    <t>Comfortably enrolled one mother who agreed to be followed up anytime</t>
  </si>
  <si>
    <t>Musimbi Norega</t>
  </si>
  <si>
    <t>03-04-NGGU</t>
  </si>
  <si>
    <t>There were 2 but 1 declined the interview. Completed the questions  but did not consent for follow-up.</t>
  </si>
  <si>
    <t>Total H-IUD insertion was 2.1 completed the interview but no consent for follow-up,the other one declined the interview</t>
  </si>
  <si>
    <t xml:space="preserve">Week 4 ( 22nd-28th July) </t>
  </si>
  <si>
    <t>01-08-GJ7Y</t>
  </si>
  <si>
    <t>Enrollment was done on H-IUD and client agreed to participate and the interview was successful.</t>
  </si>
  <si>
    <t>Insertion of H-IUD was well done and the client agreed to be interviewed and it was successful.</t>
  </si>
  <si>
    <t>01-08-07TO</t>
  </si>
  <si>
    <t>Insertion of H-IUD was well done.The client agreed to be interviewed and it was successful.</t>
  </si>
  <si>
    <t>Insertion of H_IUD was well done and interview was successful.</t>
  </si>
  <si>
    <t>Kezia Akinyi</t>
  </si>
  <si>
    <t>01-02-6BSV</t>
  </si>
  <si>
    <t>Insertion done yesterday.</t>
  </si>
  <si>
    <t>1 insertion was done yesterday</t>
  </si>
  <si>
    <t>01-02-HH2D</t>
  </si>
  <si>
    <t>Insertion was successful.</t>
  </si>
  <si>
    <t>01-02-LGLM</t>
  </si>
  <si>
    <t>Interview was conducted well.</t>
  </si>
  <si>
    <t>01-02-2PIX</t>
  </si>
  <si>
    <t>The interview was successful.</t>
  </si>
  <si>
    <t>We had 4 H-iud insertions today</t>
  </si>
  <si>
    <t>01-02-S5Z3</t>
  </si>
  <si>
    <t>She enjoyed the questions.</t>
  </si>
  <si>
    <t>01-02-T8S1</t>
  </si>
  <si>
    <t>The interview had a break, she came back in the afternoon to complete.</t>
  </si>
  <si>
    <t>01-02-Z8YS</t>
  </si>
  <si>
    <t>It was a successful interview.</t>
  </si>
  <si>
    <t>Risper Mbishi</t>
  </si>
  <si>
    <t>01-03-GTOK</t>
  </si>
  <si>
    <t>Client agreed to be followed up via phone cell only.</t>
  </si>
  <si>
    <t>Purity Jamoza</t>
  </si>
  <si>
    <t>03-06-PLAQ</t>
  </si>
  <si>
    <t>The respondent was grateful about the method because it still at the facility and  it is the one she has been using. It has been good to her health condition.</t>
  </si>
  <si>
    <t>The responded was greatful about the method,since it was still at the facility,she has been using it and it has been good to her body and it has never delayed her from getting  pregnant  so generally  she  liked the H-IUD</t>
  </si>
  <si>
    <t>03-06-DDG8</t>
  </si>
  <si>
    <t>The respondent was grateful about the method because the previous methods has been causing her headaches.</t>
  </si>
  <si>
    <t>03-02-EYPG</t>
  </si>
  <si>
    <t>Comfortable with participation in follow-up.</t>
  </si>
  <si>
    <t>3 clients received H-IUD. 2 clients agreed to participate in the survey although after engaging the first client,i realised that she is mentally unstable.The second client,a nurse at the same facility did not give consent to participate citing time the survey takes is too long.The third client told the provider that she would come some other since she had a new born</t>
  </si>
  <si>
    <t>03-02-Y0XV</t>
  </si>
  <si>
    <t>Comfortable with the survey although she answered same questions shyly.</t>
  </si>
  <si>
    <t>Hilda Okot Nasise</t>
  </si>
  <si>
    <t>03-07-PU6L</t>
  </si>
  <si>
    <t>Interviewed a mother who was insterted on 16th/07/24 which was a strike day. She came later on this day.</t>
  </si>
  <si>
    <t>Sally Kinah</t>
  </si>
  <si>
    <t>03-03-M3Z7</t>
  </si>
  <si>
    <t>The client was happy for the service given.</t>
  </si>
  <si>
    <t>03-03-4T7G</t>
  </si>
  <si>
    <t>Client's husband agreed to have H-IUD inserted.</t>
  </si>
  <si>
    <t>03-03-VBRM</t>
  </si>
  <si>
    <t>The client had been using depo but it was reacting negativel, she opted for H-IUD.</t>
  </si>
  <si>
    <t>03-03-H4PY</t>
  </si>
  <si>
    <t>The client wanted a long term  family planning and was happy to get H-IUD.</t>
  </si>
  <si>
    <t>03-03-22VQ</t>
  </si>
  <si>
    <t>The client agreed to be followed up.</t>
  </si>
  <si>
    <t>03-03-X96P</t>
  </si>
  <si>
    <t>The client was comfortable during the insertion and happy during  the interview.</t>
  </si>
  <si>
    <t>03-03-UVGA</t>
  </si>
  <si>
    <t>The husband supported H-IUD for the wife.</t>
  </si>
  <si>
    <t>02-03-13S1</t>
  </si>
  <si>
    <t>4 insertions today</t>
  </si>
  <si>
    <t>02-03-UXVI</t>
  </si>
  <si>
    <t>02-03-C825</t>
  </si>
  <si>
    <t>02-03-LDN8</t>
  </si>
  <si>
    <t>02-03-0QK6</t>
  </si>
  <si>
    <t>02-03-I5EM</t>
  </si>
  <si>
    <t>02-03-WWVK</t>
  </si>
  <si>
    <t>4 insertions done today,2 clients came back for interview insertions happened on 23rd</t>
  </si>
  <si>
    <t>02-03-P8B7</t>
  </si>
  <si>
    <t>02-03-SC10</t>
  </si>
  <si>
    <t>02-03-GI1M</t>
  </si>
  <si>
    <t>02-05-UCKN</t>
  </si>
  <si>
    <t>02-05-SHYL</t>
  </si>
  <si>
    <t>02-05-LTYW</t>
  </si>
  <si>
    <t>02-08-THUA</t>
  </si>
  <si>
    <t>Rebecca Shikuku</t>
  </si>
  <si>
    <t>04-02-ASK2</t>
  </si>
  <si>
    <t>04-08-Q1TJ</t>
  </si>
  <si>
    <t>Client is so happy with today's services.</t>
  </si>
  <si>
    <t>05-05-ZVMW</t>
  </si>
  <si>
    <t>The client finished the survey successfully.</t>
  </si>
  <si>
    <t>I got one client who agreed to be interviewed and also agreed follow up</t>
  </si>
  <si>
    <t>Belinda Awino Oduor</t>
  </si>
  <si>
    <t>04-06-IFX5</t>
  </si>
  <si>
    <t>She opted for H-IUD because of persistent bleeding caused by the implant she was using.</t>
  </si>
  <si>
    <t>Conducted 1 complete interview. The provider could not read the recruitment script;rather she told me to introduce myself and the study to the client.</t>
  </si>
  <si>
    <t>04-06-N4BF</t>
  </si>
  <si>
    <t>She is pleased to use the H-IUD as she imagines it to be a good one after hearing it is use from a friend.</t>
  </si>
  <si>
    <t>Due to intensive counselling done by the provider she managed to do 2 insertions whereby the first one accepted because of the longer bleeding caused by the implant she was using that was removed today and the other one accepted because the friend took the H_IUD and she thought it to be a good one. More over she had heard it from other friends before as a "coil" that reduces bleeding.</t>
  </si>
  <si>
    <t>04-06-O6VL</t>
  </si>
  <si>
    <t>She is friendly, content with the method and consented for a follow-up. She says the questionnaire is very long.</t>
  </si>
  <si>
    <t>04-03-YRPU</t>
  </si>
  <si>
    <t>The client consented for a follow-up and the interview was successfully done.</t>
  </si>
  <si>
    <t>Only one client received the H-IUD</t>
  </si>
  <si>
    <t xml:space="preserve">02-03-UJVC </t>
  </si>
  <si>
    <t>02-03-CTUU</t>
  </si>
  <si>
    <t>02-03-ZJ9B</t>
  </si>
  <si>
    <t>02-03-STQG</t>
  </si>
  <si>
    <t>Esther Nyambura Njeri</t>
  </si>
  <si>
    <t>02-09-TVH2</t>
  </si>
  <si>
    <t>Regina Aluoch Jedda</t>
  </si>
  <si>
    <t>02/07/DHH3</t>
  </si>
  <si>
    <t>02-04-9T7G</t>
  </si>
  <si>
    <t>02-04-T9QS</t>
  </si>
  <si>
    <t>Gloria Anne Matsili</t>
  </si>
  <si>
    <t>02-08-G0E8</t>
  </si>
  <si>
    <t>02-08-0MYD</t>
  </si>
  <si>
    <t>Muimbi Norega</t>
  </si>
  <si>
    <t>Sharon Diana Liyayi</t>
  </si>
  <si>
    <t>Malava Sub County Hospital</t>
  </si>
  <si>
    <t>0309-TCR6</t>
  </si>
  <si>
    <t>01-99-TT6H</t>
  </si>
  <si>
    <t>Ocholah Millicent Akinyi</t>
  </si>
  <si>
    <t>01-99-7XMN</t>
  </si>
  <si>
    <t>01-99-5CFU</t>
  </si>
  <si>
    <t>Lorraine Akinyi Otieno</t>
  </si>
  <si>
    <t>01-05-ZKKX</t>
  </si>
  <si>
    <t>Winnie Achieng</t>
  </si>
  <si>
    <t>Tom Mboya Level 4 Hospital</t>
  </si>
  <si>
    <t>01-99-87Y9</t>
  </si>
  <si>
    <t>03-03-F3NF</t>
  </si>
  <si>
    <t>0303-7WXM</t>
  </si>
  <si>
    <t>01-02-DXT7</t>
  </si>
  <si>
    <t>04-03-N4SW</t>
  </si>
  <si>
    <t>Aguinaya Terry Echesa</t>
  </si>
  <si>
    <t>04-99-9SRN</t>
  </si>
  <si>
    <t>04-07-TTKS</t>
  </si>
  <si>
    <t>Enrollment SUMMARY</t>
  </si>
  <si>
    <t>Kakamega General Hospital</t>
  </si>
  <si>
    <t>18/04/2024</t>
  </si>
  <si>
    <t xml:space="preserve">No Client received the H-IUD </t>
  </si>
  <si>
    <t>Mithonge Dispensary</t>
  </si>
  <si>
    <t>Lanet Health Facility</t>
  </si>
  <si>
    <t>Mumias Model</t>
  </si>
  <si>
    <t xml:space="preserve">These two were comfortable about the survey and the new methods of FP. </t>
  </si>
  <si>
    <t>Please add to individual log</t>
  </si>
  <si>
    <t>Matungu sub county hospital</t>
  </si>
  <si>
    <t>Naivasha District Hospital</t>
  </si>
  <si>
    <t>19/04/2024</t>
  </si>
  <si>
    <t>22/04/2024</t>
  </si>
  <si>
    <t>23/04/2024</t>
  </si>
  <si>
    <t>One participant successfully enrolled today,</t>
  </si>
  <si>
    <t>24/04/2024</t>
  </si>
  <si>
    <t>Thank you for updated column D, columns E anf F also need to be updated wit hthe correct number</t>
  </si>
  <si>
    <t xml:space="preserve">Do you have the total number of insertions? If so, please include in Q </t>
  </si>
  <si>
    <t>25/04/2024</t>
  </si>
  <si>
    <t>26/04/2024</t>
  </si>
  <si>
    <t>29/04/2024</t>
  </si>
  <si>
    <t>30/04/2024</t>
  </si>
  <si>
    <t xml:space="preserve"> I only see one entry in the individual log for this day can you please update?</t>
  </si>
  <si>
    <t>1 client received H-IUD accepted tobe interviewed. The client responded positively to the interviews.</t>
  </si>
  <si>
    <t>13/5/2024</t>
  </si>
  <si>
    <t>14/05/2024</t>
  </si>
  <si>
    <t>15/05/2024</t>
  </si>
  <si>
    <t>16/05/2024</t>
  </si>
  <si>
    <t>13/05/2024</t>
  </si>
  <si>
    <t>No H-IUD insertion done today.</t>
  </si>
  <si>
    <t>17/05/2024</t>
  </si>
  <si>
    <t>No H-IUD isertions were done today.</t>
  </si>
  <si>
    <t xml:space="preserve">Did client enroll and complete the survey? If so, please update columns D-F. If not please replace 1's with 0's. This participant is not in the individual log or Kobo survey. Please edit accordingly. </t>
  </si>
  <si>
    <t>Revised with accurate figure</t>
  </si>
  <si>
    <t xml:space="preserve">Please check this entry. Kobo says there was a survey completed at this facility on 16/5/2024 and there is an entry in the individual log. The summary log here says that no one was eligble and the notes say that no clients received the H-IUD. Please adjust columns if the survey was actually completed. </t>
  </si>
  <si>
    <t>14/5/2024</t>
  </si>
  <si>
    <t>15/5/2024</t>
  </si>
  <si>
    <t>16/5/2024</t>
  </si>
  <si>
    <t>17/5/2024</t>
  </si>
  <si>
    <t xml:space="preserve">Revised entries. </t>
  </si>
  <si>
    <t>Langa Langa Health Centre</t>
  </si>
  <si>
    <t xml:space="preserve">No H-IUD insertion done </t>
  </si>
  <si>
    <t xml:space="preserve">Duplicates of above </t>
  </si>
  <si>
    <t>Njoro Sub County Hospital</t>
  </si>
  <si>
    <t>Kabondo Sub County Hospital</t>
  </si>
  <si>
    <t>Do you have the total number of insertions? If so, please include in Q</t>
  </si>
  <si>
    <t>Yes, updated column Q</t>
  </si>
  <si>
    <t>Homabay Referral Hospital</t>
  </si>
  <si>
    <t>Please check column D- F, the numbers are not adding up correctly</t>
  </si>
  <si>
    <t>Corrected</t>
  </si>
  <si>
    <t>Please add the other survey/client information to the individual log. The summary sheet and Kobo have 2 surveys completed, but there is only one in the indidvidual log.</t>
  </si>
  <si>
    <t>The RA made an error entering the date for the individual tracking sheet. This has been corrected on the individual log.</t>
  </si>
  <si>
    <t>GOOD</t>
  </si>
  <si>
    <t>Ndhiwa Sub County Hospital</t>
  </si>
  <si>
    <t xml:space="preserve">Please add this entry to the individual log. In kobo and summary log. </t>
  </si>
  <si>
    <t>Migosi Sub County Hospital</t>
  </si>
  <si>
    <t xml:space="preserve">No H-IUD client was enrolled at the facility, but sensitization was done successfully </t>
  </si>
  <si>
    <t>Rabuor Sub County Hospital</t>
  </si>
  <si>
    <t xml:space="preserve">No client was enrolled at the facility </t>
  </si>
  <si>
    <t>20/04/2024</t>
  </si>
  <si>
    <t>21/04/2024</t>
  </si>
  <si>
    <t>Please add to individual log. On hold in Kobo.</t>
  </si>
  <si>
    <t>Added, not sure why it is on hold but I can see the interview</t>
  </si>
  <si>
    <t xml:space="preserve">This client is not recorded in the individual log or Kobo. Please check this entry and update columns D-F, I, M, and O accordingly.  </t>
  </si>
  <si>
    <t>This was a return client, please see PIN 04-08-AUYL</t>
  </si>
  <si>
    <t>JOOTRH</t>
  </si>
  <si>
    <t>Matunda Sub-County Hospital</t>
  </si>
  <si>
    <t xml:space="preserve">None of these are in the individual log. Please check the data on both sheets and update accordingly. </t>
  </si>
  <si>
    <t>These have now been updated</t>
  </si>
  <si>
    <t>The client failed to complete because she had a small infant twins and were crying but promised to be back on 13th/05/2024
The 2 clients who did not complete on 8th came back to complete the survey</t>
  </si>
  <si>
    <t xml:space="preserve">Only one of these surveys from 9/5/2024 is in the individual log.Please review data and update both sheets accordingly. </t>
  </si>
  <si>
    <t xml:space="preserve">Kobo says there are 3 surveys compelted for this day. Please check this entry and update columns as needed. </t>
  </si>
  <si>
    <t>Somehow this was saved twice on Kobo. It is the same interview appearing twice</t>
  </si>
  <si>
    <t>Malava Hospital</t>
  </si>
  <si>
    <t xml:space="preserve">There was no H-IUD client to be enrolled </t>
  </si>
  <si>
    <t>Rachuonyo Sub County</t>
  </si>
  <si>
    <t xml:space="preserve">Please fill </t>
  </si>
  <si>
    <t>20/05/2024</t>
  </si>
  <si>
    <t>Client consented for both survey and follow up. Comfortable with all questions
Completed the incomplete interview for 14th May</t>
  </si>
  <si>
    <t>21/05/2024</t>
  </si>
  <si>
    <t>22/05/2024</t>
  </si>
  <si>
    <t>23/05/2024</t>
  </si>
  <si>
    <t>24/05/2024</t>
  </si>
  <si>
    <t>Incomplete or issue</t>
  </si>
  <si>
    <t>I didn't receive H-IUD . The client was interested but was in a hurry and promised to come back.</t>
  </si>
  <si>
    <t>2 clients who were eligible agreed to partcipate in the survey</t>
  </si>
  <si>
    <t>There was one H-IUD insertion today</t>
  </si>
  <si>
    <t>27/05/2024</t>
  </si>
  <si>
    <t>Please check this entry. I am not seeing this survey completed in Kobo or in the individual log for this county, facility, and date.</t>
  </si>
  <si>
    <t>Done on 28th</t>
  </si>
  <si>
    <t xml:space="preserve">No enrollment was done today on H-IUD. </t>
  </si>
  <si>
    <t>No family planning patient enrolled today</t>
  </si>
  <si>
    <t xml:space="preserve">Duplicate. Please delete. </t>
  </si>
  <si>
    <t>25/05/2024</t>
  </si>
  <si>
    <t xml:space="preserve">One insertion done at night. But it was an inpatient client in maternity. RA to follow up the following day for possibility of an interview. </t>
  </si>
  <si>
    <t>18/05/2024</t>
  </si>
  <si>
    <t>Please check this entry. Was the survey actually completed? The summary log says yes, but I do not see it in the individual log or Kobo.</t>
  </si>
  <si>
    <t>I confirmed, the respondent asked to come back. This was an insertion done on Saturday when the RA wasn't at the facility. I have corrected the entry</t>
  </si>
  <si>
    <t xml:space="preserve">There was no client to be enrolled </t>
  </si>
  <si>
    <t>28/05/2024</t>
  </si>
  <si>
    <t>29/05/2024</t>
  </si>
  <si>
    <t xml:space="preserve">Please check this entry. There is a survey complete don 30/5/24 in Kobo, but this summary log etry says 0 for the day. </t>
  </si>
  <si>
    <t>Mixed up the dates, it has been corrected</t>
  </si>
  <si>
    <t>Please review as there are no insertions listed in coumn Q</t>
  </si>
  <si>
    <t>30/05/2024</t>
  </si>
  <si>
    <t>31/05/2024</t>
  </si>
  <si>
    <t xml:space="preserve">Client who came for the H-IUD had an infection. </t>
  </si>
  <si>
    <t>Missing from individual log. please update!</t>
  </si>
  <si>
    <t xml:space="preserve">No insertion done today. There is still knowledge gap and need for sensitization. </t>
  </si>
  <si>
    <t xml:space="preserve">duplicate. Please delete. </t>
  </si>
  <si>
    <t xml:space="preserve">Kobo and individual log say that there were 2 surveys completed this day (28/5/2024). Please update this row if correct. </t>
  </si>
  <si>
    <t xml:space="preserve">Only one insertion done today. </t>
  </si>
  <si>
    <t xml:space="preserve">In Kobo, there is a completed survey for this day (31/5/2024). Please check this entry and update row as needed. </t>
  </si>
  <si>
    <t xml:space="preserve">This survey completion is missing from Kobo and the indiivdual log. If this survey was completed, please update indiivdual log and kobo. </t>
  </si>
  <si>
    <t>20/5/2024</t>
  </si>
  <si>
    <t>21/5/2024</t>
  </si>
  <si>
    <t>24/5/2024</t>
  </si>
  <si>
    <t>25/5/2024</t>
  </si>
  <si>
    <t>This is a weekend date - was the facility open?  Two week days are missing in the log for this facility. May 22 and 23, is this supposed to be one of those days?</t>
  </si>
  <si>
    <t>26/5/2024</t>
  </si>
  <si>
    <t>27/5/2024</t>
  </si>
  <si>
    <t>28/5/2024</t>
  </si>
  <si>
    <t>22/5/2024</t>
  </si>
  <si>
    <t>23/5/2024</t>
  </si>
  <si>
    <t xml:space="preserve">One client received for H-IUD. </t>
  </si>
  <si>
    <t>29/5/2024</t>
  </si>
  <si>
    <t>30/5/2024</t>
  </si>
  <si>
    <t>31/5/2024</t>
  </si>
  <si>
    <t xml:space="preserve">During recruitment, the client asked the provider to come back and complete the interview later. She came  back on 3rd June. </t>
  </si>
  <si>
    <t xml:space="preserve">Please check this entry. There is no survey recorded in Kobo or individual log for this date. </t>
  </si>
  <si>
    <t>Three insertions and the interviews completed successfully</t>
  </si>
  <si>
    <t>Lumumba Sub County Hospital </t>
  </si>
  <si>
    <t>No client received today</t>
  </si>
  <si>
    <t>Please check this entry. Kobo has a survey completed on the 29th. If there was a survey completed that day please add to summary and individual log.</t>
  </si>
  <si>
    <t xml:space="preserve">No client was enrolled for H-IUD at the facility. </t>
  </si>
  <si>
    <t>Bondeni/Mathonge Dispensary</t>
  </si>
  <si>
    <t>No client who received H-IUD today</t>
  </si>
  <si>
    <t>We had 3 insertions but only one agreed to be interviewed</t>
  </si>
  <si>
    <t>They both agreed to be  interviewed immediately  the insertion was done insertionwas</t>
  </si>
  <si>
    <t>We managed to get 1 client who was informed about HIUD by the provider during previous visit</t>
  </si>
  <si>
    <t>There was one insertion done at Tom mboya hospital</t>
  </si>
  <si>
    <t>There was only one HIUD client  who showed up</t>
  </si>
  <si>
    <t>Two clients were satisfied by the service given to them , the number of HIUD insertion were two</t>
  </si>
  <si>
    <t>The client wanted an implant but later changed her mind after being educated on HIUD</t>
  </si>
  <si>
    <t>The client had opted for DEPO but later chose HIUD</t>
  </si>
  <si>
    <t>Both clients had already made up a decision to use HIUD,also they have heard about HIUD previously.</t>
  </si>
  <si>
    <t>3 clients received H-IUD;1 avibela and 2 mirena.one client consented for a follow-up  while two did not.</t>
  </si>
  <si>
    <t>Only one client received a H-IUD</t>
  </si>
  <si>
    <t>There were two HIUD insertions today but I missed one, she left as I was still conducting the first interview. Hopefully I will interview her when she will come for 6 weeks postnatal clinic on 19th of September.</t>
  </si>
  <si>
    <t>1 insertions done today and interview successfully completed</t>
  </si>
  <si>
    <t>The interview was done successfully</t>
  </si>
  <si>
    <t>04-07-7IHA</t>
  </si>
  <si>
    <t>03-04N5JS</t>
  </si>
  <si>
    <t>03-02-MXB1</t>
  </si>
  <si>
    <t>03-02-07YD</t>
  </si>
  <si>
    <t>03-02-CPZF</t>
  </si>
  <si>
    <t>03-09-F6N1</t>
  </si>
  <si>
    <t>01-09-G5IH</t>
  </si>
  <si>
    <t>03-07-9QZH</t>
  </si>
  <si>
    <t>01-08-743X</t>
  </si>
  <si>
    <t>Interview was  successful but client didn’t consent to be followed up she said she can change the number anytime.</t>
  </si>
  <si>
    <t>The client was satisfied with the interview.</t>
  </si>
  <si>
    <t>There was one client of H-IUD insertion.</t>
  </si>
  <si>
    <t>Week 2 ( 4th - 10th August) NEW</t>
  </si>
  <si>
    <t>Week 1 ( 29th July-3rd August)</t>
  </si>
  <si>
    <t>RA Name</t>
  </si>
  <si>
    <t>Kakamega County Hospital</t>
  </si>
  <si>
    <t>03-02-YOXV</t>
  </si>
  <si>
    <t>She answered all the questions.
She gave a time frame of 30 minutes.</t>
  </si>
  <si>
    <t>kakamega</t>
  </si>
  <si>
    <t>03-03-K38F</t>
  </si>
  <si>
    <t>She agreed to be followed up. She heard about H-IUD through the sister.</t>
  </si>
</sst>
</file>

<file path=xl/styles.xml><?xml version="1.0" encoding="utf-8"?>
<styleSheet xmlns="http://schemas.openxmlformats.org/spreadsheetml/2006/main">
  <numFmts count="7">
    <numFmt numFmtId="0" formatCode="General"/>
    <numFmt numFmtId="165" formatCode="dd/mm/yyyy;@"/>
    <numFmt numFmtId="2" formatCode="0.00"/>
    <numFmt numFmtId="14" formatCode="dd/mm/yyyy"/>
    <numFmt numFmtId="16" formatCode="dd\-mmm"/>
    <numFmt numFmtId="164" formatCode="[$-10484]dd/mm/yyyy;@"/>
    <numFmt numFmtId="49" formatCode="@"/>
  </numFmts>
  <fonts count="21">
    <font>
      <name val="Calibri"/>
      <sz val="11"/>
    </font>
    <font>
      <name val="Calibri"/>
      <b/>
      <charset val="134"/>
      <sz val="11"/>
      <color rgb="FFFFFFFF"/>
    </font>
    <font>
      <name val="Calibri"/>
      <charset val="134"/>
      <sz val="11"/>
      <color rgb="FFFFFFFF"/>
    </font>
    <font>
      <name val="Calibri"/>
      <charset val="134"/>
      <sz val="11"/>
      <color rgb="FF000000"/>
    </font>
    <font>
      <name val="Calibri"/>
      <b/>
      <charset val="134"/>
      <sz val="11"/>
      <color rgb="FF000000"/>
    </font>
    <font>
      <name val="Calibri"/>
      <charset val="134"/>
      <sz val="11"/>
      <color rgb="FF000000"/>
    </font>
    <font>
      <name val="Calibri"/>
      <b/>
      <charset val="134"/>
      <sz val="11"/>
      <color rgb="FF000000"/>
    </font>
    <font>
      <name val="Calibri"/>
      <charset val="134"/>
      <sz val="11"/>
      <color rgb="FF9C0006"/>
    </font>
    <font>
      <name val="Calibri"/>
      <charset val="134"/>
      <sz val="11"/>
      <color rgb="FF006100"/>
    </font>
    <font>
      <name val="Calibri"/>
      <charset val="134"/>
      <sz val="11"/>
      <color rgb="FF9C5700"/>
    </font>
    <font>
      <name val="Calibri"/>
      <charset val="134"/>
      <sz val="11"/>
      <color rgb="FF9C5700"/>
    </font>
    <font>
      <name val="Calibri"/>
      <charset val="134"/>
      <sz val="11"/>
    </font>
    <font>
      <name val="Calibri"/>
      <charset val="134"/>
      <sz val="11"/>
      <color rgb="FF000000"/>
    </font>
    <font>
      <name val="Calibri"/>
      <sz val="11"/>
      <color rgb="FF000000"/>
    </font>
    <font>
      <name val="Calibri"/>
      <sz val="11"/>
      <color rgb="FF000000"/>
    </font>
    <font>
      <name val="Calibri"/>
      <sz val="11"/>
    </font>
    <font>
      <name val="Calibri"/>
      <b/>
      <charset val="134"/>
      <sz val="18"/>
      <color rgb="FF000000"/>
    </font>
    <font>
      <name val="Calibri"/>
      <i/>
      <charset val="134"/>
      <sz val="11"/>
      <color rgb="FF000000"/>
    </font>
    <font>
      <name val="Calibri"/>
      <charset val="134"/>
      <sz val="10"/>
      <color rgb="FF000000"/>
    </font>
    <font>
      <name val="Calibri"/>
      <i/>
      <charset val="134"/>
      <sz val="11"/>
      <color rgb="FF9C0006"/>
    </font>
    <font>
      <name val="Calibri"/>
      <charset val="134"/>
      <sz val="11"/>
      <color rgb="FF000000"/>
    </font>
  </fonts>
  <fills count="24">
    <fill>
      <patternFill patternType="none"/>
    </fill>
    <fill>
      <patternFill patternType="gray125"/>
    </fill>
    <fill>
      <patternFill patternType="solid">
        <fgColor rgb="FF2F5597"/>
        <bgColor indexed="64"/>
      </patternFill>
    </fill>
    <fill>
      <patternFill patternType="solid">
        <fgColor rgb="FF4473C4"/>
        <bgColor indexed="64"/>
      </patternFill>
    </fill>
    <fill>
      <patternFill patternType="solid">
        <fgColor rgb="FFF4B083"/>
        <bgColor indexed="64"/>
      </patternFill>
    </fill>
    <fill>
      <patternFill patternType="solid">
        <fgColor rgb="FF9DC2E5"/>
        <bgColor indexed="64"/>
      </patternFill>
    </fill>
    <fill>
      <patternFill patternType="solid">
        <fgColor rgb="FFD8D8D8"/>
        <bgColor indexed="64"/>
      </patternFill>
    </fill>
    <fill>
      <patternFill patternType="solid">
        <fgColor rgb="FFC5E0B3"/>
        <bgColor indexed="64"/>
      </patternFill>
    </fill>
    <fill>
      <patternFill patternType="solid">
        <fgColor rgb="FFCFCDCD"/>
        <bgColor indexed="64"/>
      </patternFill>
    </fill>
    <fill>
      <patternFill patternType="solid">
        <fgColor rgb="FFDEEAF6"/>
        <bgColor indexed="64"/>
      </patternFill>
    </fill>
    <fill>
      <patternFill patternType="solid">
        <fgColor rgb="FFFFC7CE"/>
        <bgColor indexed="64"/>
      </patternFill>
    </fill>
    <fill>
      <patternFill patternType="solid">
        <fgColor rgb="FFC6EFCE"/>
        <bgColor indexed="64"/>
      </patternFill>
    </fill>
    <fill>
      <patternFill patternType="solid">
        <fgColor rgb="FF00B0F0"/>
        <bgColor indexed="64"/>
      </patternFill>
    </fill>
    <fill>
      <patternFill patternType="solid">
        <fgColor rgb="FFFFFFFF"/>
        <bgColor indexed="64"/>
      </patternFill>
    </fill>
    <fill>
      <patternFill patternType="solid">
        <fgColor rgb="FFFFFFFF"/>
        <bgColor rgb="FF000000"/>
      </patternFill>
    </fill>
    <fill>
      <patternFill patternType="solid">
        <fgColor rgb="FFFFFF00"/>
        <bgColor rgb="FF000000"/>
      </patternFill>
    </fill>
    <fill>
      <patternFill patternType="solid">
        <fgColor rgb="FFFF5050"/>
        <bgColor indexed="64"/>
      </patternFill>
    </fill>
    <fill>
      <patternFill patternType="solid">
        <fgColor rgb="FFFF0000"/>
        <bgColor indexed="64"/>
      </patternFill>
    </fill>
    <fill>
      <patternFill patternType="solid">
        <fgColor rgb="FFFFFF00"/>
        <bgColor indexed="64"/>
      </patternFill>
    </fill>
    <fill>
      <patternFill patternType="solid">
        <fgColor rgb="FFFBE4D5"/>
        <bgColor indexed="64"/>
      </patternFill>
    </fill>
    <fill>
      <patternFill patternType="solid">
        <fgColor rgb="FFD0CECE"/>
        <bgColor rgb="FF000000"/>
      </patternFill>
    </fill>
    <fill>
      <patternFill patternType="solid">
        <fgColor rgb="FFE2EFD9"/>
        <bgColor indexed="64"/>
      </patternFill>
    </fill>
    <fill>
      <patternFill patternType="solid">
        <fgColor rgb="FFFFC7CE"/>
        <bgColor rgb="FF000000"/>
      </patternFill>
    </fill>
    <fill>
      <patternFill patternType="solid">
        <fgColor rgb="FFFFEB9C"/>
        <bgColor indexed="64"/>
      </patternFill>
    </fill>
  </fills>
  <borders count="10">
    <border>
      <left/>
      <right/>
      <top/>
      <bottom/>
      <diagonal/>
    </border>
    <border>
      <left/>
      <right/>
      <top/>
      <bottom style="thin">
        <color indexed="64"/>
      </bottom>
      <diagonal/>
    </border>
    <border>
      <left/>
      <right/>
      <top style="thin">
        <color indexed="64"/>
      </top>
      <bottom/>
      <diagonal/>
    </border>
    <border>
      <left style="thin">
        <color rgb="FFE6E4E4"/>
      </left>
      <right style="thin">
        <color rgb="FFE6E4E4"/>
      </right>
      <top style="thin">
        <color rgb="FFE6E4E4"/>
      </top>
      <bottom/>
      <diagonal/>
    </border>
    <border>
      <left style="thin">
        <color rgb="FFE6E4E4"/>
      </left>
      <right style="thin">
        <color rgb="FFE6E4E4"/>
      </right>
      <top style="thin">
        <color rgb="FFE6E4E4"/>
      </top>
      <bottom style="thin">
        <color rgb="FFE6E4E4"/>
      </bottom>
      <diagonal/>
    </border>
    <border>
      <left style="thin">
        <color rgb="FFE6E4E4"/>
      </left>
      <right style="thin">
        <color rgb="FFE6E4E4"/>
      </right>
      <top/>
      <bottom style="thin">
        <color rgb="FFE6E4E4"/>
      </bottom>
      <diagonal/>
    </border>
    <border>
      <left/>
      <right style="thin">
        <color rgb="FFE6E4E4"/>
      </right>
      <top/>
      <bottom/>
      <diagonal/>
    </border>
    <border>
      <left style="thin">
        <color rgb="FFE6E4E4"/>
      </left>
      <right/>
      <top/>
      <bottom/>
      <diagonal/>
    </border>
    <border>
      <left style="thin">
        <color rgb="FFE6E4E4"/>
      </left>
      <right/>
      <top style="thin">
        <color rgb="FFE6E4E4"/>
      </top>
      <bottom/>
      <diagonal/>
    </border>
    <border>
      <left style="thin">
        <color rgb="FFE6E4E4"/>
      </left>
      <right style="thin">
        <color rgb="FFE6E4E4"/>
      </right>
      <top/>
      <bottom/>
      <diagonal/>
    </border>
  </borders>
  <cellStyleXfs count="5">
    <xf numFmtId="0" fontId="0" fillId="0" borderId="0">
      <alignment vertical="center"/>
    </xf>
    <xf numFmtId="0" fontId="20" fillId="9" borderId="0">
      <alignment vertical="top"/>
      <protection locked="0" hidden="0"/>
    </xf>
    <xf numFmtId="0" fontId="7" fillId="10" borderId="0">
      <alignment vertical="top"/>
      <protection locked="0" hidden="0"/>
    </xf>
    <xf numFmtId="0" fontId="8" fillId="11" borderId="0">
      <alignment vertical="top"/>
      <protection locked="0" hidden="0"/>
    </xf>
    <xf numFmtId="0" fontId="9" fillId="23" borderId="0">
      <alignment vertical="top"/>
      <protection locked="0" hidden="0"/>
    </xf>
  </cellStyleXfs>
  <cellXfs count="127">
    <xf numFmtId="0" fontId="0" fillId="0" borderId="0" xfId="0">
      <alignment vertical="center"/>
    </xf>
    <xf numFmtId="0" fontId="1" fillId="2" borderId="1" xfId="0" applyFont="1" applyFill="1" applyBorder="1" applyAlignment="1">
      <alignment horizontal="center" vertical="bottom"/>
    </xf>
    <xf numFmtId="0" fontId="2" fillId="3" borderId="2" xfId="0" applyFont="1" applyFill="1" applyBorder="1" applyAlignment="1">
      <alignment horizontal="left" vertical="top" wrapText="1"/>
    </xf>
    <xf numFmtId="0" fontId="2" fillId="3" borderId="1" xfId="0" applyFont="1" applyFill="1" applyBorder="1" applyAlignment="1">
      <alignment horizontal="left" vertical="top" wrapText="1"/>
    </xf>
    <xf numFmtId="0" fontId="3" fillId="0" borderId="0" xfId="0">
      <alignment vertical="center"/>
    </xf>
    <xf numFmtId="0" fontId="4" fillId="4" borderId="0" xfId="0" applyFont="1" applyFill="1" applyAlignment="1">
      <alignment horizontal="center" vertical="center" wrapText="1"/>
    </xf>
    <xf numFmtId="0" fontId="4" fillId="4" borderId="0" xfId="0" applyFont="1" applyFill="1" applyAlignment="1">
      <alignment vertical="center" wrapText="1"/>
    </xf>
    <xf numFmtId="0" fontId="4" fillId="4" borderId="0" xfId="0" applyFont="1" applyFill="1" applyAlignment="1">
      <alignment vertical="bottom" wrapText="1"/>
    </xf>
    <xf numFmtId="0" fontId="4" fillId="5" borderId="0" xfId="0" applyFont="1" applyFill="1" applyAlignment="1">
      <alignment vertical="bottom" wrapText="1"/>
    </xf>
    <xf numFmtId="0" fontId="4" fillId="4" borderId="0" xfId="0" applyFont="1" applyFill="1" applyAlignment="1">
      <alignment vertical="bottom" wrapText="1"/>
    </xf>
    <xf numFmtId="0" fontId="4" fillId="6" borderId="0" xfId="0" applyFont="1" applyFill="1" applyAlignment="1">
      <alignment horizontal="left" vertical="bottom" wrapText="1"/>
    </xf>
    <xf numFmtId="0" fontId="4" fillId="6" borderId="0" xfId="0" applyFont="1" applyFill="1" applyAlignment="1">
      <alignment vertical="bottom" wrapText="1"/>
    </xf>
    <xf numFmtId="0" fontId="3" fillId="0" borderId="0" xfId="0" applyAlignment="1">
      <alignment horizontal="left" vertical="top" wrapText="1"/>
    </xf>
    <xf numFmtId="0" fontId="4" fillId="7" borderId="0" xfId="0" applyFont="1" applyFill="1" applyAlignment="1">
      <alignment vertical="center" wrapText="1"/>
    </xf>
    <xf numFmtId="0" fontId="4" fillId="7" borderId="0" xfId="0" applyFont="1" applyFill="1" applyAlignment="1">
      <alignment vertical="bottom" wrapText="1"/>
    </xf>
    <xf numFmtId="0" fontId="5" fillId="7" borderId="0" xfId="0" applyFont="1" applyFill="1" applyAlignment="1">
      <alignment vertical="bottom" wrapText="1"/>
    </xf>
    <xf numFmtId="0" fontId="4" fillId="8" borderId="0" xfId="0" applyFont="1" applyFill="1" applyAlignment="1">
      <alignment vertical="bottom" wrapText="1"/>
    </xf>
    <xf numFmtId="0" fontId="6" fillId="9" borderId="0" xfId="1" applyFont="1" applyAlignment="1">
      <alignment horizontal="left" vertical="bottom" wrapText="1"/>
    </xf>
    <xf numFmtId="0" fontId="6" fillId="9" borderId="0" xfId="0" applyFont="1" applyFill="1" applyAlignment="1">
      <alignment vertical="bottom"/>
    </xf>
    <xf numFmtId="165" fontId="3" fillId="0" borderId="0" xfId="0" applyNumberFormat="1" applyAlignment="1">
      <alignment vertical="bottom"/>
    </xf>
    <xf numFmtId="0" fontId="7" fillId="10" borderId="0" xfId="2" applyAlignment="1">
      <alignment vertical="bottom"/>
    </xf>
    <xf numFmtId="165" fontId="7" fillId="10" borderId="0" xfId="2" applyNumberFormat="1" applyAlignment="1">
      <alignment vertical="bottom"/>
    </xf>
    <xf numFmtId="0" fontId="8" fillId="11" borderId="0" xfId="3" applyAlignment="1">
      <alignment vertical="bottom"/>
    </xf>
    <xf numFmtId="2" fontId="3" fillId="0" borderId="0" xfId="0" applyNumberFormat="1" applyAlignment="1">
      <alignment vertical="bottom"/>
    </xf>
    <xf numFmtId="0" fontId="3" fillId="0" borderId="0" xfId="0" applyAlignment="1">
      <alignment horizontal="right" vertical="center"/>
    </xf>
    <xf numFmtId="14" fontId="3" fillId="0" borderId="0" xfId="0" applyNumberFormat="1" applyAlignment="1">
      <alignment horizontal="right" vertical="center"/>
    </xf>
    <xf numFmtId="0" fontId="3" fillId="0" borderId="0" xfId="0" applyAlignment="1">
      <alignment horizontal="center" vertical="center"/>
    </xf>
    <xf numFmtId="0" fontId="4" fillId="12" borderId="0" xfId="0" applyFont="1" applyFill="1" applyAlignment="1">
      <alignment horizontal="center" vertical="center" wrapText="1"/>
    </xf>
    <xf numFmtId="0" fontId="4" fillId="7" borderId="0" xfId="0" applyFont="1" applyFill="1" applyAlignment="1">
      <alignment horizontal="center" vertical="center" wrapText="1"/>
    </xf>
    <xf numFmtId="0" fontId="4" fillId="7" borderId="0" xfId="0" applyFont="1" applyFill="1" applyAlignment="1">
      <alignment horizontal="center" vertical="bottom" wrapText="1"/>
    </xf>
    <xf numFmtId="0" fontId="5" fillId="7" borderId="0" xfId="0" applyFont="1" applyFill="1" applyAlignment="1">
      <alignment horizontal="center" vertical="bottom" wrapText="1"/>
    </xf>
    <xf numFmtId="0" fontId="4" fillId="7" borderId="0" xfId="0" applyFont="1" applyFill="1" applyAlignment="1">
      <alignment horizontal="center" vertical="bottom"/>
    </xf>
    <xf numFmtId="0" fontId="4" fillId="8" borderId="0" xfId="0" applyFont="1" applyFill="1" applyAlignment="1">
      <alignment horizontal="center" vertical="bottom"/>
    </xf>
    <xf numFmtId="0" fontId="4" fillId="8" borderId="0" xfId="0" applyFont="1" applyFill="1" applyAlignment="1">
      <alignment horizontal="center" vertical="bottom" wrapText="1"/>
    </xf>
    <xf numFmtId="0" fontId="6" fillId="9" borderId="0" xfId="1" applyFont="1" applyAlignment="1">
      <alignment horizontal="center" vertical="bottom"/>
    </xf>
    <xf numFmtId="0" fontId="9" fillId="0" borderId="0" xfId="4" applyFill="1" applyAlignment="1">
      <alignment vertical="bottom"/>
    </xf>
    <xf numFmtId="0" fontId="5" fillId="0" borderId="0" xfId="0" applyFont="1" applyAlignment="1">
      <alignment vertical="bottom"/>
    </xf>
    <xf numFmtId="14" fontId="5" fillId="0" borderId="0" xfId="0" applyNumberFormat="1" applyFont="1" applyAlignment="1">
      <alignment horizontal="right" vertical="bottom"/>
    </xf>
    <xf numFmtId="0" fontId="10" fillId="0" borderId="0" xfId="0" applyFont="1" applyAlignment="1">
      <alignment vertical="bottom"/>
    </xf>
    <xf numFmtId="0" fontId="11" fillId="0" borderId="0" xfId="0" applyFont="1" applyAlignment="1">
      <alignment vertical="bottom"/>
    </xf>
    <xf numFmtId="0" fontId="7" fillId="0" borderId="0" xfId="2" applyFill="1" applyAlignment="1">
      <alignment vertical="bottom"/>
    </xf>
    <xf numFmtId="0" fontId="12" fillId="0" borderId="0" xfId="2" applyFont="1" applyFill="1" applyAlignment="1">
      <alignment vertical="bottom"/>
    </xf>
    <xf numFmtId="0" fontId="12" fillId="0" borderId="0" xfId="2" applyFont="1" applyFill="1">
      <alignment vertical="center"/>
    </xf>
    <xf numFmtId="0" fontId="13" fillId="0" borderId="0" xfId="0" applyFont="1" applyAlignment="1">
      <alignment vertical="bottom"/>
    </xf>
    <xf numFmtId="0" fontId="12" fillId="0" borderId="0" xfId="2" applyFont="1" applyFill="1" applyAlignment="1">
      <alignment vertical="bottom"/>
    </xf>
    <xf numFmtId="0" fontId="5" fillId="0" borderId="0" xfId="0" applyFont="1" applyAlignment="1">
      <alignment vertical="bottom" wrapText="1"/>
    </xf>
    <xf numFmtId="0" fontId="12" fillId="0" borderId="0" xfId="4" applyFont="1" applyFill="1" applyAlignment="1">
      <alignment vertical="bottom"/>
    </xf>
    <xf numFmtId="0" fontId="7" fillId="0" borderId="0" xfId="2" applyFill="1">
      <alignment vertical="center"/>
    </xf>
    <xf numFmtId="0" fontId="3" fillId="10" borderId="0" xfId="0" applyFill="1">
      <alignment vertical="center"/>
    </xf>
    <xf numFmtId="0" fontId="12" fillId="13" borderId="0" xfId="0" applyFont="1" applyFill="1">
      <alignment vertical="center"/>
    </xf>
    <xf numFmtId="0" fontId="12" fillId="13" borderId="0" xfId="2" applyFont="1" applyFill="1" applyAlignment="1">
      <alignment vertical="bottom"/>
    </xf>
    <xf numFmtId="0" fontId="5" fillId="13" borderId="0" xfId="0" applyFont="1" applyFill="1" applyAlignment="1">
      <alignment vertical="bottom" wrapText="1"/>
    </xf>
    <xf numFmtId="0" fontId="5" fillId="10" borderId="0" xfId="0" applyFont="1" applyFill="1" applyAlignment="1">
      <alignment vertical="bottom"/>
    </xf>
    <xf numFmtId="16" fontId="3" fillId="0" borderId="0" xfId="0" applyNumberFormat="1">
      <alignment vertical="center"/>
    </xf>
    <xf numFmtId="14" fontId="3" fillId="0" borderId="0" xfId="0" applyNumberFormat="1">
      <alignment vertical="center"/>
    </xf>
    <xf numFmtId="164" fontId="3" fillId="0" borderId="0" xfId="0" applyNumberFormat="1" applyAlignment="1">
      <alignment vertical="bottom"/>
    </xf>
    <xf numFmtId="0" fontId="5" fillId="14" borderId="0" xfId="0" applyFont="1" applyFill="1" applyAlignment="1">
      <alignment vertical="bottom"/>
    </xf>
    <xf numFmtId="0" fontId="5" fillId="15" borderId="0" xfId="0" applyFont="1" applyFill="1" applyAlignment="1">
      <alignment vertical="bottom"/>
    </xf>
    <xf numFmtId="0" fontId="3" fillId="8" borderId="0" xfId="0" applyFill="1">
      <alignment vertical="center"/>
    </xf>
    <xf numFmtId="0" fontId="6" fillId="8" borderId="0" xfId="0" applyFont="1" applyFill="1">
      <alignment vertical="center"/>
    </xf>
    <xf numFmtId="0" fontId="3" fillId="8" borderId="0" xfId="0" applyFill="1" applyAlignment="1">
      <alignment horizontal="right" vertical="center"/>
    </xf>
    <xf numFmtId="0" fontId="11" fillId="0" borderId="0" xfId="0" applyFont="1">
      <alignment vertical="center"/>
    </xf>
    <xf numFmtId="0" fontId="3" fillId="0" borderId="0" xfId="0" applyAlignment="1">
      <alignment horizontal="left" vertical="center"/>
    </xf>
    <xf numFmtId="0" fontId="3" fillId="16" borderId="0" xfId="0" applyFill="1">
      <alignment vertical="center"/>
    </xf>
    <xf numFmtId="14" fontId="3" fillId="0" borderId="0" xfId="0" applyNumberFormat="1" applyAlignment="1">
      <alignment horizontal="left" vertical="center"/>
    </xf>
    <xf numFmtId="49" fontId="3" fillId="0" borderId="0" xfId="0" applyNumberFormat="1">
      <alignment vertical="center"/>
    </xf>
    <xf numFmtId="0" fontId="3" fillId="17" borderId="0" xfId="0" applyFill="1">
      <alignment vertical="center"/>
    </xf>
    <xf numFmtId="0" fontId="3" fillId="0" borderId="0" xfId="0" applyAlignment="1">
      <alignment horizontal="left" vertical="center" wrapText="1"/>
    </xf>
    <xf numFmtId="0" fontId="14" fillId="0" borderId="0" xfId="0" applyFont="1">
      <alignment vertical="center"/>
    </xf>
    <xf numFmtId="0" fontId="15" fillId="0" borderId="0" xfId="0" applyFont="1">
      <alignment vertical="center"/>
    </xf>
    <xf numFmtId="0" fontId="3" fillId="18" borderId="0" xfId="0" applyFill="1">
      <alignment vertical="center"/>
    </xf>
    <xf numFmtId="0" fontId="16" fillId="18" borderId="0" xfId="0" applyFont="1" applyFill="1">
      <alignment vertical="center"/>
    </xf>
    <xf numFmtId="14" fontId="3" fillId="18" borderId="0" xfId="0" applyNumberFormat="1" applyFill="1" applyAlignment="1">
      <alignment horizontal="right" vertical="center"/>
    </xf>
    <xf numFmtId="0" fontId="3" fillId="18" borderId="0" xfId="0" applyFill="1" applyAlignment="1">
      <alignment horizontal="right" vertical="center"/>
    </xf>
    <xf numFmtId="0" fontId="3" fillId="0" borderId="0" xfId="0" applyAlignment="1">
      <alignment vertical="center" wrapText="1"/>
    </xf>
    <xf numFmtId="0" fontId="5" fillId="19" borderId="0" xfId="0" applyFont="1" applyFill="1" applyAlignment="1">
      <alignment horizontal="center" vertical="bottom"/>
    </xf>
    <xf numFmtId="0" fontId="17" fillId="20" borderId="0" xfId="0" applyFont="1" applyFill="1" applyAlignment="1">
      <alignment vertical="bottom"/>
    </xf>
    <xf numFmtId="0" fontId="17" fillId="8" borderId="0" xfId="0" applyFont="1" applyFill="1" applyAlignment="1">
      <alignment vertical="bottom"/>
    </xf>
    <xf numFmtId="0" fontId="17" fillId="0" borderId="0" xfId="0" applyFont="1" applyAlignment="1">
      <alignment vertical="bottom"/>
    </xf>
    <xf numFmtId="0" fontId="7" fillId="0" borderId="0" xfId="2" applyFill="1" applyAlignment="1">
      <alignment vertical="bottom" wrapText="1"/>
    </xf>
    <xf numFmtId="0" fontId="11" fillId="0" borderId="0" xfId="0" applyFont="1" applyAlignment="1">
      <alignment vertical="bottom" wrapText="1"/>
    </xf>
    <xf numFmtId="0" fontId="5" fillId="0" borderId="0" xfId="0" applyFont="1" applyAlignment="1">
      <alignment horizontal="left" vertical="bottom"/>
    </xf>
    <xf numFmtId="0" fontId="12" fillId="13" borderId="0" xfId="2" applyFont="1" applyFill="1" applyAlignment="1">
      <alignment vertical="bottom" wrapText="1"/>
    </xf>
    <xf numFmtId="0" fontId="5" fillId="13" borderId="0" xfId="0" applyFont="1" applyFill="1" applyAlignment="1">
      <alignment vertical="bottom" wrapText="1"/>
    </xf>
    <xf numFmtId="0" fontId="7" fillId="0" borderId="0" xfId="2" applyFill="1" applyAlignment="1">
      <alignment vertical="bottom"/>
    </xf>
    <xf numFmtId="0" fontId="7" fillId="10" borderId="0" xfId="2" applyAlignment="1">
      <alignment vertical="bottom" wrapText="1"/>
    </xf>
    <xf numFmtId="0" fontId="3" fillId="10" borderId="0" xfId="0" applyFill="1" applyAlignment="1">
      <alignment vertical="bottom"/>
    </xf>
    <xf numFmtId="0" fontId="9" fillId="13" borderId="0" xfId="4" applyFill="1" applyAlignment="1">
      <alignment vertical="bottom"/>
    </xf>
    <xf numFmtId="14" fontId="5" fillId="0" borderId="0" xfId="0" applyNumberFormat="1" applyFont="1" applyAlignment="1">
      <alignment vertical="bottom"/>
    </xf>
    <xf numFmtId="0" fontId="5" fillId="18" borderId="0" xfId="0" applyFont="1" applyFill="1" applyAlignment="1">
      <alignment vertical="bottom"/>
    </xf>
    <xf numFmtId="0" fontId="17" fillId="18" borderId="0" xfId="0" applyFont="1" applyFill="1" applyAlignment="1">
      <alignment vertical="bottom"/>
    </xf>
    <xf numFmtId="0" fontId="5" fillId="18" borderId="0" xfId="0" applyFont="1" applyFill="1" applyAlignment="1">
      <alignment vertical="bottom" wrapText="1"/>
    </xf>
    <xf numFmtId="14" fontId="7" fillId="10" borderId="0" xfId="2" applyNumberFormat="1" applyAlignment="1">
      <alignment vertical="bottom"/>
    </xf>
    <xf numFmtId="14" fontId="5" fillId="0" borderId="0" xfId="0" applyNumberFormat="1" applyFont="1" applyAlignment="1">
      <alignment horizontal="left" vertical="bottom"/>
    </xf>
    <xf numFmtId="0" fontId="18" fillId="14" borderId="3" xfId="0" applyFont="1" applyFill="1" applyBorder="1" applyAlignment="1">
      <alignment vertical="bottom"/>
    </xf>
    <xf numFmtId="0" fontId="18" fillId="14" borderId="4" xfId="0" applyFont="1" applyFill="1" applyBorder="1" applyAlignment="1">
      <alignment vertical="bottom"/>
    </xf>
    <xf numFmtId="0" fontId="18" fillId="14" borderId="5" xfId="0" applyFont="1" applyFill="1" applyBorder="1" applyAlignment="1">
      <alignment vertical="bottom"/>
    </xf>
    <xf numFmtId="0" fontId="3" fillId="10" borderId="0" xfId="0" applyFill="1" applyAlignment="1">
      <alignment vertical="center" wrapText="1"/>
    </xf>
    <xf numFmtId="14" fontId="7" fillId="10" borderId="0" xfId="2" applyNumberFormat="1" applyAlignment="1">
      <alignment horizontal="left" vertical="bottom"/>
    </xf>
    <xf numFmtId="0" fontId="5" fillId="14" borderId="0" xfId="0" applyFont="1" applyFill="1" applyAlignment="1">
      <alignment vertical="bottom" wrapText="1"/>
    </xf>
    <xf numFmtId="0" fontId="12" fillId="0" borderId="0" xfId="2" applyFont="1" applyFill="1" applyAlignment="1">
      <alignment vertical="center" wrapText="1"/>
    </xf>
    <xf numFmtId="14" fontId="5" fillId="21" borderId="0" xfId="0" applyNumberFormat="1" applyFont="1" applyFill="1" applyAlignment="1">
      <alignment vertical="bottom"/>
    </xf>
    <xf numFmtId="0" fontId="7" fillId="10" borderId="0" xfId="2" applyAlignment="1">
      <alignment vertical="center" wrapText="1"/>
    </xf>
    <xf numFmtId="14" fontId="12" fillId="13" borderId="0" xfId="2" applyNumberFormat="1" applyFont="1" applyFill="1" applyAlignment="1">
      <alignment vertical="bottom"/>
    </xf>
    <xf numFmtId="0" fontId="12" fillId="13" borderId="0" xfId="2" applyFont="1" applyFill="1" applyAlignment="1">
      <alignment vertical="center" wrapText="1"/>
    </xf>
    <xf numFmtId="0" fontId="12" fillId="13" borderId="0" xfId="0" applyFont="1" applyFill="1" applyAlignment="1">
      <alignment vertical="center" wrapText="1"/>
    </xf>
    <xf numFmtId="14" fontId="3" fillId="0" borderId="0" xfId="0" applyNumberFormat="1" applyAlignment="1">
      <alignment vertical="bottom"/>
    </xf>
    <xf numFmtId="0" fontId="7" fillId="10" borderId="0" xfId="2">
      <alignment vertical="center"/>
    </xf>
    <xf numFmtId="0" fontId="19" fillId="22" borderId="0" xfId="0" applyFont="1" applyFill="1" applyAlignment="1">
      <alignment vertical="bottom"/>
    </xf>
    <xf numFmtId="0" fontId="18" fillId="0" borderId="4" xfId="0" applyFont="1" applyBorder="1" applyAlignment="1">
      <alignment vertical="bottom"/>
    </xf>
    <xf numFmtId="14" fontId="5" fillId="10" borderId="0" xfId="0" applyNumberFormat="1" applyFont="1" applyFill="1" applyAlignment="1">
      <alignment vertical="bottom"/>
    </xf>
    <xf numFmtId="0" fontId="8" fillId="11" borderId="0" xfId="3" applyBorder="1" applyAlignment="1">
      <alignment vertical="bottom"/>
    </xf>
    <xf numFmtId="14" fontId="5" fillId="0" borderId="0" xfId="0" applyNumberFormat="1" applyFont="1" applyAlignment="1">
      <alignment horizontal="left" vertical="top"/>
    </xf>
    <xf numFmtId="0" fontId="3" fillId="13" borderId="0" xfId="0" applyFill="1" applyAlignment="1">
      <alignment vertical="center" wrapText="1"/>
    </xf>
    <xf numFmtId="0" fontId="8" fillId="11" borderId="6" xfId="3" applyBorder="1" applyAlignment="1">
      <alignment vertical="bottom"/>
    </xf>
    <xf numFmtId="0" fontId="18" fillId="14" borderId="0" xfId="0" applyFont="1" applyFill="1" applyAlignment="1">
      <alignment vertical="bottom"/>
    </xf>
    <xf numFmtId="0" fontId="5" fillId="0" borderId="7" xfId="0" applyFont="1" applyBorder="1" applyAlignment="1">
      <alignment horizontal="left" vertical="bottom"/>
    </xf>
    <xf numFmtId="0" fontId="12" fillId="10" borderId="0" xfId="2" applyFont="1" applyAlignment="1">
      <alignment vertical="bottom"/>
    </xf>
    <xf numFmtId="0" fontId="12" fillId="10" borderId="0" xfId="2" applyFont="1" applyAlignment="1">
      <alignment vertical="center" wrapText="1"/>
    </xf>
    <xf numFmtId="0" fontId="12" fillId="13" borderId="0" xfId="2" applyFont="1" applyFill="1" applyBorder="1" applyAlignment="1">
      <alignment vertical="bottom"/>
    </xf>
    <xf numFmtId="0" fontId="5" fillId="10" borderId="0" xfId="0" applyFont="1" applyFill="1" applyAlignment="1">
      <alignment horizontal="left" vertical="bottom"/>
    </xf>
    <xf numFmtId="0" fontId="8" fillId="0" borderId="0" xfId="3" applyFill="1" applyAlignment="1">
      <alignment vertical="bottom"/>
    </xf>
    <xf numFmtId="0" fontId="8" fillId="11" borderId="0" xfId="3">
      <alignment vertical="center"/>
    </xf>
    <xf numFmtId="0" fontId="3" fillId="0" borderId="4" xfId="0" applyBorder="1">
      <alignment vertical="center"/>
    </xf>
    <xf numFmtId="0" fontId="3" fillId="0" borderId="8" xfId="0" applyBorder="1">
      <alignment vertical="center"/>
    </xf>
    <xf numFmtId="0" fontId="3" fillId="0" borderId="9" xfId="0" applyBorder="1">
      <alignment vertical="center"/>
    </xf>
    <xf numFmtId="0" fontId="3" fillId="0" borderId="5" xfId="0" applyBorder="1">
      <alignment vertical="center"/>
    </xf>
  </cellXfs>
  <cellStyles count="5">
    <cellStyle name="常规" xfId="0" builtinId="0"/>
    <cellStyle name="20% - Accent5" xfId="1"/>
    <cellStyle name="Bad" xfId="2"/>
    <cellStyle name="Good" xfId="3"/>
    <cellStyle name="Neutral" xfId="4"/>
  </cellStyles>
  <dxfs count="17">
    <dxf>
      <fill>
        <patternFill patternType="solid">
          <bgColor rgb="FFE36767"/>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1C1"/>
        </patternFill>
      </fill>
    </dxf>
    <dxf>
      <font>
        <color rgb="FF9C0006"/>
      </font>
      <fill>
        <patternFill patternType="solid">
          <bgColor rgb="FFFFC7CE"/>
        </patternFill>
      </fill>
    </dxf>
    <dxf>
      <fill>
        <patternFill patternType="solid">
          <bgColor rgb="FFF4B083"/>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E36767"/>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externalLink" Target="externalLinks/externalLink1.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www.wps.cn/officeDocument/2020/cellImage" Target="cellimages.xml"/><Relationship Id="rId7" Type="http://schemas.openxmlformats.org/officeDocument/2006/relationships/sharedStrings" Target="sharedStrings.xml"/><Relationship Id="rId8" Type="http://schemas.openxmlformats.org/officeDocument/2006/relationships/styles" Target="styles.xml"/><Relationship Id="rId9" Type="http://schemas.openxmlformats.org/officeDocument/2006/relationships/theme" Target="theme/theme1.xml"/><Relationship Id="rId10" Type="http://schemas.openxmlformats.org/officeDocument/2006/relationships/customXml" Target="../customXml/item1.xml"/><Relationship Id="rId11" Type="http://schemas.openxmlformats.org/officeDocument/2006/relationships/customXml" Target="../customXml/item2.xml"/><Relationship Id="rId1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ackness/Downloads/Kenya_Adopter_Survey_Summary_Study_Log_-_all_versions_-_labels_-_2024-06-06-18-19-0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Kenya Adopter Survey_ Summar..."/>
    </sheetNames>
    <sheetDataSet>
      <sheetData sheetId="0">
        <row r="11">
          <cell r="P11">
            <v>0.0</v>
          </cell>
        </row>
        <row r="12">
          <cell r="P12">
            <v>0.0</v>
          </cell>
        </row>
        <row r="13">
          <cell r="P13">
            <v>0.0</v>
          </cell>
        </row>
        <row r="14">
          <cell r="P14">
            <v>0.0</v>
          </cell>
        </row>
        <row r="15">
          <cell r="P15">
            <v>0.0</v>
          </cell>
        </row>
        <row r="16">
          <cell r="P16">
            <v>0.0</v>
          </cell>
        </row>
        <row r="17">
          <cell r="P17">
            <v>0.0</v>
          </cell>
        </row>
        <row r="18">
          <cell r="P18">
            <v>0.0</v>
          </cell>
        </row>
        <row r="19">
          <cell r="P19">
            <v>0.0</v>
          </cell>
        </row>
        <row r="20">
          <cell r="P20">
            <v>0.0</v>
          </cell>
        </row>
        <row r="21">
          <cell r="P21">
            <v>0.0</v>
          </cell>
        </row>
        <row r="22">
          <cell r="P22">
            <v>0.0</v>
          </cell>
        </row>
        <row r="23">
          <cell r="P23">
            <v>0.0</v>
          </cell>
        </row>
        <row r="25">
          <cell r="P25">
            <v>0.0</v>
          </cell>
        </row>
        <row r="26">
          <cell r="P26">
            <v>0.0</v>
          </cell>
        </row>
        <row r="27">
          <cell r="P27">
            <v>0.0</v>
          </cell>
        </row>
        <row r="28">
          <cell r="P28">
            <v>0.0</v>
          </cell>
        </row>
        <row r="29">
          <cell r="P29">
            <v>0.0</v>
          </cell>
        </row>
        <row r="30">
          <cell r="P30">
            <v>0.0</v>
          </cell>
        </row>
        <row r="31">
          <cell r="P31">
            <v>0.0</v>
          </cell>
        </row>
        <row r="32">
          <cell r="P32">
            <v>0.0</v>
          </cell>
        </row>
        <row r="33">
          <cell r="P33">
            <v>0.0</v>
          </cell>
        </row>
        <row r="34">
          <cell r="P34">
            <v>0.0</v>
          </cell>
        </row>
        <row r="35">
          <cell r="P35">
            <v>0.0</v>
          </cell>
        </row>
        <row r="36">
          <cell r="P36">
            <v>0.0</v>
          </cell>
        </row>
        <row r="37">
          <cell r="P37">
            <v>0.0</v>
          </cell>
        </row>
        <row r="38">
          <cell r="P38">
            <v>0.0</v>
          </cell>
        </row>
        <row r="39">
          <cell r="P39">
            <v>0.0</v>
          </cell>
        </row>
        <row r="40">
          <cell r="P40">
            <v>0.0</v>
          </cell>
        </row>
        <row r="41">
          <cell r="P41">
            <v>0.0</v>
          </cell>
        </row>
        <row r="42">
          <cell r="P42">
            <v>0.0</v>
          </cell>
        </row>
        <row r="43">
          <cell r="P43">
            <v>0.0</v>
          </cell>
        </row>
        <row r="45">
          <cell r="P45">
            <v>0.0</v>
          </cell>
        </row>
        <row r="46">
          <cell r="P46">
            <v>0.0</v>
          </cell>
        </row>
        <row r="47">
          <cell r="P47">
            <v>0.0</v>
          </cell>
        </row>
        <row r="48">
          <cell r="P48">
            <v>0.0</v>
          </cell>
        </row>
        <row r="49">
          <cell r="P49">
            <v>0.0</v>
          </cell>
        </row>
        <row r="50">
          <cell r="P50">
            <v>0.0</v>
          </cell>
        </row>
        <row r="51">
          <cell r="P51">
            <v>0.0</v>
          </cell>
        </row>
        <row r="52">
          <cell r="P52">
            <v>0.0</v>
          </cell>
        </row>
        <row r="53">
          <cell r="P53">
            <v>0.0</v>
          </cell>
        </row>
        <row r="54">
          <cell r="P54">
            <v>0.0</v>
          </cell>
        </row>
        <row r="55">
          <cell r="P55">
            <v>0.0</v>
          </cell>
        </row>
        <row r="57">
          <cell r="P57">
            <v>0.0</v>
          </cell>
        </row>
        <row r="58">
          <cell r="P58">
            <v>0.0</v>
          </cell>
        </row>
        <row r="59">
          <cell r="P59">
            <v>0.0</v>
          </cell>
        </row>
        <row r="60">
          <cell r="P60">
            <v>0.0</v>
          </cell>
        </row>
        <row r="61">
          <cell r="P61">
            <v>0.0</v>
          </cell>
        </row>
        <row r="62">
          <cell r="P62">
            <v>0.0</v>
          </cell>
        </row>
        <row r="63">
          <cell r="P63">
            <v>0.0</v>
          </cell>
        </row>
        <row r="64">
          <cell r="P64">
            <v>0.0</v>
          </cell>
        </row>
        <row r="65">
          <cell r="P65">
            <v>0.0</v>
          </cell>
        </row>
        <row r="66">
          <cell r="P66">
            <v>0.0</v>
          </cell>
        </row>
        <row r="68">
          <cell r="P68">
            <v>0.0</v>
          </cell>
        </row>
        <row r="69">
          <cell r="P69">
            <v>0.0</v>
          </cell>
        </row>
        <row r="70">
          <cell r="P70">
            <v>0.0</v>
          </cell>
        </row>
        <row r="71">
          <cell r="P71">
            <v>0.0</v>
          </cell>
        </row>
        <row r="72">
          <cell r="P72">
            <v>0.0</v>
          </cell>
        </row>
        <row r="73">
          <cell r="P73">
            <v>0.0</v>
          </cell>
        </row>
        <row r="74">
          <cell r="P74">
            <v>0.0</v>
          </cell>
        </row>
        <row r="75">
          <cell r="P75">
            <v>0.0</v>
          </cell>
        </row>
        <row r="76">
          <cell r="P76">
            <v>0.0</v>
          </cell>
        </row>
        <row r="77">
          <cell r="P77">
            <v>0.0</v>
          </cell>
        </row>
        <row r="78">
          <cell r="P78">
            <v>0.0</v>
          </cell>
        </row>
        <row r="79">
          <cell r="P79">
            <v>0.0</v>
          </cell>
        </row>
        <row r="80">
          <cell r="P80">
            <v>0.0</v>
          </cell>
        </row>
        <row r="81">
          <cell r="P81">
            <v>0.0</v>
          </cell>
        </row>
        <row r="82">
          <cell r="P82">
            <v>0.0</v>
          </cell>
        </row>
        <row r="83">
          <cell r="P83">
            <v>0.0</v>
          </cell>
        </row>
        <row r="84">
          <cell r="P84">
            <v>0.0</v>
          </cell>
        </row>
        <row r="85">
          <cell r="P85">
            <v>0.0</v>
          </cell>
        </row>
        <row r="86">
          <cell r="P86">
            <v>0.0</v>
          </cell>
        </row>
        <row r="87">
          <cell r="P87">
            <v>0.0</v>
          </cell>
        </row>
        <row r="88">
          <cell r="P88">
            <v>0.0</v>
          </cell>
        </row>
        <row r="89">
          <cell r="P89">
            <v>0.0</v>
          </cell>
        </row>
        <row r="90">
          <cell r="P90">
            <v>0.0</v>
          </cell>
        </row>
        <row r="91">
          <cell r="P91">
            <v>0.0</v>
          </cell>
        </row>
        <row r="92">
          <cell r="P92">
            <v>0.0</v>
          </cell>
        </row>
        <row r="93">
          <cell r="P93">
            <v>0.0</v>
          </cell>
        </row>
        <row r="94">
          <cell r="P94">
            <v>0.0</v>
          </cell>
        </row>
        <row r="95">
          <cell r="P95">
            <v>0.0</v>
          </cell>
        </row>
        <row r="96">
          <cell r="P96">
            <v>0.0</v>
          </cell>
        </row>
        <row r="97">
          <cell r="P97">
            <v>0.0</v>
          </cell>
        </row>
        <row r="98">
          <cell r="P98">
            <v>0.0</v>
          </cell>
        </row>
        <row r="99">
          <cell r="P99">
            <v>0.0</v>
          </cell>
        </row>
        <row r="100">
          <cell r="P100">
            <v>0.0</v>
          </cell>
        </row>
        <row r="101">
          <cell r="P101">
            <v>0.0</v>
          </cell>
        </row>
        <row r="102">
          <cell r="P102">
            <v>0.0</v>
          </cell>
        </row>
        <row r="103">
          <cell r="P103">
            <v>0.0</v>
          </cell>
        </row>
        <row r="104">
          <cell r="P104">
            <v>0.0</v>
          </cell>
        </row>
        <row r="105">
          <cell r="P105">
            <v>0.0</v>
          </cell>
        </row>
        <row r="106">
          <cell r="P106">
            <v>0.0</v>
          </cell>
        </row>
        <row r="107">
          <cell r="P107">
            <v>0.0</v>
          </cell>
        </row>
        <row r="108">
          <cell r="P108">
            <v>0.0</v>
          </cell>
        </row>
        <row r="109">
          <cell r="P109">
            <v>0.0</v>
          </cell>
        </row>
        <row r="110">
          <cell r="P110">
            <v>0.0</v>
          </cell>
        </row>
        <row r="111">
          <cell r="P111">
            <v>0.0</v>
          </cell>
        </row>
        <row r="112">
          <cell r="P112">
            <v>0.0</v>
          </cell>
        </row>
        <row r="113">
          <cell r="P113">
            <v>0.0</v>
          </cell>
        </row>
        <row r="114">
          <cell r="P114">
            <v>0.0</v>
          </cell>
        </row>
        <row r="115">
          <cell r="P115">
            <v>0.0</v>
          </cell>
        </row>
        <row r="116">
          <cell r="P116">
            <v>0.0</v>
          </cell>
        </row>
        <row r="117">
          <cell r="P117">
            <v>0.0</v>
          </cell>
        </row>
        <row r="118">
          <cell r="P118">
            <v>0.0</v>
          </cell>
        </row>
        <row r="119">
          <cell r="P119">
            <v>0.0</v>
          </cell>
        </row>
        <row r="120">
          <cell r="P120">
            <v>0.0</v>
          </cell>
        </row>
        <row r="121">
          <cell r="P121">
            <v>1.0</v>
          </cell>
        </row>
        <row r="122">
          <cell r="P122">
            <v>0.0</v>
          </cell>
        </row>
        <row r="123">
          <cell r="P123">
            <v>0.0</v>
          </cell>
        </row>
        <row r="124">
          <cell r="P124">
            <v>0.0</v>
          </cell>
        </row>
        <row r="125">
          <cell r="P125">
            <v>0.0</v>
          </cell>
        </row>
        <row r="126">
          <cell r="P126">
            <v>0.0</v>
          </cell>
        </row>
        <row r="127">
          <cell r="P127">
            <v>0.0</v>
          </cell>
        </row>
        <row r="128">
          <cell r="P128">
            <v>0.0</v>
          </cell>
        </row>
        <row r="129">
          <cell r="P129">
            <v>0.0</v>
          </cell>
        </row>
        <row r="130">
          <cell r="P130">
            <v>0.0</v>
          </cell>
        </row>
        <row r="131">
          <cell r="P131">
            <v>0.0</v>
          </cell>
        </row>
        <row r="132">
          <cell r="P132">
            <v>0.0</v>
          </cell>
        </row>
        <row r="133">
          <cell r="P133">
            <v>0.0</v>
          </cell>
        </row>
        <row r="134">
          <cell r="P134">
            <v>0.0</v>
          </cell>
        </row>
        <row r="135">
          <cell r="P135">
            <v>0.0</v>
          </cell>
        </row>
        <row r="136">
          <cell r="P136">
            <v>0.0</v>
          </cell>
        </row>
        <row r="137">
          <cell r="P137">
            <v>0.0</v>
          </cell>
        </row>
        <row r="138">
          <cell r="P138">
            <v>0.0</v>
          </cell>
        </row>
        <row r="139">
          <cell r="P139">
            <v>0.0</v>
          </cell>
        </row>
        <row r="140">
          <cell r="P140">
            <v>0.0</v>
          </cell>
        </row>
        <row r="141">
          <cell r="P141">
            <v>0.0</v>
          </cell>
        </row>
        <row r="142">
          <cell r="P142">
            <v>0.0</v>
          </cell>
        </row>
        <row r="143">
          <cell r="P143">
            <v>0.0</v>
          </cell>
        </row>
        <row r="144">
          <cell r="P144">
            <v>0.0</v>
          </cell>
        </row>
        <row r="145">
          <cell r="P145">
            <v>0.0</v>
          </cell>
        </row>
        <row r="146">
          <cell r="P146">
            <v>0.0</v>
          </cell>
        </row>
        <row r="147">
          <cell r="P147">
            <v>0.0</v>
          </cell>
        </row>
        <row r="148">
          <cell r="P148">
            <v>0.0</v>
          </cell>
        </row>
        <row r="149">
          <cell r="P149">
            <v>0.0</v>
          </cell>
        </row>
        <row r="150">
          <cell r="P150">
            <v>0.0</v>
          </cell>
        </row>
        <row r="151">
          <cell r="P151">
            <v>0.0</v>
          </cell>
        </row>
        <row r="152">
          <cell r="P152">
            <v>0.0</v>
          </cell>
        </row>
        <row r="153">
          <cell r="P153">
            <v>0.0</v>
          </cell>
        </row>
        <row r="154">
          <cell r="P154">
            <v>0.0</v>
          </cell>
        </row>
        <row r="155">
          <cell r="P155">
            <v>2.0</v>
          </cell>
        </row>
        <row r="156">
          <cell r="P156">
            <v>1.0</v>
          </cell>
        </row>
        <row r="157">
          <cell r="P157">
            <v>0.0</v>
          </cell>
        </row>
        <row r="158">
          <cell r="P158">
            <v>0.0</v>
          </cell>
        </row>
        <row r="159">
          <cell r="P159">
            <v>0.0</v>
          </cell>
        </row>
        <row r="160">
          <cell r="P160">
            <v>0.0</v>
          </cell>
        </row>
        <row r="161">
          <cell r="P161">
            <v>0.0</v>
          </cell>
        </row>
        <row r="162">
          <cell r="P162">
            <v>0.0</v>
          </cell>
        </row>
        <row r="163">
          <cell r="P163">
            <v>0.0</v>
          </cell>
        </row>
        <row r="164">
          <cell r="P164">
            <v>0.0</v>
          </cell>
        </row>
        <row r="165">
          <cell r="P165">
            <v>0.0</v>
          </cell>
        </row>
        <row r="166">
          <cell r="P166">
            <v>0.0</v>
          </cell>
        </row>
        <row r="167">
          <cell r="P167">
            <v>0.0</v>
          </cell>
        </row>
        <row r="168">
          <cell r="P168">
            <v>0.0</v>
          </cell>
        </row>
        <row r="169">
          <cell r="P169">
            <v>0.0</v>
          </cell>
        </row>
        <row r="170">
          <cell r="P170">
            <v>0.0</v>
          </cell>
        </row>
        <row r="171">
          <cell r="P171">
            <v>0.0</v>
          </cell>
        </row>
        <row r="172">
          <cell r="P172">
            <v>0.0</v>
          </cell>
        </row>
        <row r="173">
          <cell r="P173">
            <v>0.0</v>
          </cell>
        </row>
        <row r="174">
          <cell r="P174">
            <v>0.0</v>
          </cell>
        </row>
        <row r="175">
          <cell r="P175">
            <v>0.0</v>
          </cell>
        </row>
        <row r="176">
          <cell r="P176">
            <v>0.0</v>
          </cell>
        </row>
        <row r="177">
          <cell r="P177">
            <v>0.0</v>
          </cell>
        </row>
        <row r="178">
          <cell r="P178">
            <v>0.0</v>
          </cell>
        </row>
        <row r="179">
          <cell r="P179">
            <v>0.0</v>
          </cell>
        </row>
        <row r="180">
          <cell r="P180">
            <v>0.0</v>
          </cell>
        </row>
        <row r="181">
          <cell r="P181">
            <v>0.0</v>
          </cell>
        </row>
        <row r="182">
          <cell r="P182">
            <v>0.0</v>
          </cell>
        </row>
        <row r="183">
          <cell r="P183">
            <v>0.0</v>
          </cell>
        </row>
        <row r="184">
          <cell r="P184">
            <v>0.0</v>
          </cell>
        </row>
        <row r="185">
          <cell r="P185">
            <v>0.0</v>
          </cell>
        </row>
        <row r="186">
          <cell r="P186">
            <v>0.0</v>
          </cell>
        </row>
        <row r="187">
          <cell r="P187">
            <v>0.0</v>
          </cell>
        </row>
        <row r="188">
          <cell r="P188">
            <v>0.0</v>
          </cell>
        </row>
        <row r="189">
          <cell r="P189">
            <v>0.0</v>
          </cell>
        </row>
        <row r="190">
          <cell r="P190">
            <v>0.0</v>
          </cell>
        </row>
        <row r="191">
          <cell r="P191">
            <v>0.0</v>
          </cell>
        </row>
        <row r="192">
          <cell r="P192">
            <v>0.0</v>
          </cell>
        </row>
        <row r="193">
          <cell r="P193">
            <v>0.0</v>
          </cell>
        </row>
        <row r="194">
          <cell r="P194">
            <v>0.0</v>
          </cell>
        </row>
        <row r="195">
          <cell r="P195">
            <v>0.0</v>
          </cell>
        </row>
        <row r="196">
          <cell r="P196">
            <v>0.0</v>
          </cell>
        </row>
        <row r="197">
          <cell r="P197">
            <v>0.0</v>
          </cell>
        </row>
        <row r="198">
          <cell r="P198">
            <v>0.0</v>
          </cell>
        </row>
        <row r="199">
          <cell r="P199">
            <v>0.0</v>
          </cell>
        </row>
        <row r="200">
          <cell r="P200">
            <v>0.0</v>
          </cell>
        </row>
        <row r="201">
          <cell r="P201">
            <v>1.0</v>
          </cell>
        </row>
        <row r="202">
          <cell r="P202">
            <v>0.0</v>
          </cell>
        </row>
        <row r="203">
          <cell r="P203">
            <v>0.0</v>
          </cell>
        </row>
        <row r="204">
          <cell r="P204">
            <v>0.0</v>
          </cell>
        </row>
        <row r="205">
          <cell r="P205">
            <v>0.0</v>
          </cell>
        </row>
        <row r="206">
          <cell r="P206">
            <v>0.0</v>
          </cell>
        </row>
        <row r="207">
          <cell r="P207">
            <v>0.0</v>
          </cell>
        </row>
        <row r="208">
          <cell r="P208">
            <v>0.0</v>
          </cell>
        </row>
        <row r="209">
          <cell r="P209">
            <v>0.0</v>
          </cell>
        </row>
        <row r="210">
          <cell r="P210">
            <v>0.0</v>
          </cell>
        </row>
        <row r="211">
          <cell r="P211">
            <v>0.0</v>
          </cell>
        </row>
        <row r="212">
          <cell r="P212">
            <v>0.0</v>
          </cell>
        </row>
        <row r="213">
          <cell r="P213">
            <v>0.0</v>
          </cell>
        </row>
        <row r="214">
          <cell r="P214">
            <v>0.0</v>
          </cell>
        </row>
        <row r="215">
          <cell r="P215">
            <v>0.0</v>
          </cell>
        </row>
        <row r="216">
          <cell r="P216">
            <v>0.0</v>
          </cell>
        </row>
        <row r="217">
          <cell r="P217">
            <v>0.0</v>
          </cell>
        </row>
        <row r="218">
          <cell r="P218">
            <v>0.0</v>
          </cell>
        </row>
        <row r="219">
          <cell r="P219">
            <v>0.0</v>
          </cell>
        </row>
        <row r="220">
          <cell r="P220">
            <v>0.0</v>
          </cell>
        </row>
        <row r="221">
          <cell r="P221">
            <v>0.0</v>
          </cell>
        </row>
        <row r="222">
          <cell r="P222">
            <v>0.0</v>
          </cell>
        </row>
        <row r="223">
          <cell r="P223">
            <v>0.0</v>
          </cell>
        </row>
        <row r="224">
          <cell r="P224">
            <v>0.0</v>
          </cell>
        </row>
        <row r="225">
          <cell r="P225">
            <v>0.0</v>
          </cell>
        </row>
        <row r="226">
          <cell r="P226">
            <v>0.0</v>
          </cell>
        </row>
        <row r="227">
          <cell r="P227">
            <v>0.0</v>
          </cell>
        </row>
        <row r="228">
          <cell r="P228">
            <v>0.0</v>
          </cell>
        </row>
        <row r="229">
          <cell r="P229">
            <v>0.0</v>
          </cell>
        </row>
        <row r="230">
          <cell r="P230">
            <v>0.0</v>
          </cell>
        </row>
        <row r="231">
          <cell r="P231">
            <v>0.0</v>
          </cell>
        </row>
        <row r="232">
          <cell r="P232">
            <v>0.0</v>
          </cell>
        </row>
        <row r="233">
          <cell r="P233">
            <v>0.0</v>
          </cell>
        </row>
        <row r="234">
          <cell r="P234">
            <v>0.0</v>
          </cell>
        </row>
        <row r="235">
          <cell r="P235">
            <v>0.0</v>
          </cell>
        </row>
        <row r="236">
          <cell r="P236">
            <v>0.0</v>
          </cell>
        </row>
        <row r="237">
          <cell r="P237">
            <v>0.0</v>
          </cell>
        </row>
        <row r="238">
          <cell r="P238">
            <v>0.0</v>
          </cell>
        </row>
        <row r="239">
          <cell r="P239">
            <v>0.0</v>
          </cell>
        </row>
        <row r="240">
          <cell r="P240">
            <v>0.0</v>
          </cell>
        </row>
        <row r="241">
          <cell r="P241">
            <v>0.0</v>
          </cell>
        </row>
        <row r="242">
          <cell r="P242">
            <v>0.0</v>
          </cell>
        </row>
        <row r="243">
          <cell r="P243">
            <v>0.0</v>
          </cell>
        </row>
        <row r="244">
          <cell r="P244">
            <v>0.0</v>
          </cell>
        </row>
        <row r="245">
          <cell r="P245">
            <v>0.0</v>
          </cell>
        </row>
        <row r="246">
          <cell r="P246">
            <v>0.0</v>
          </cell>
        </row>
        <row r="247">
          <cell r="P247">
            <v>0.0</v>
          </cell>
        </row>
        <row r="248">
          <cell r="P248">
            <v>0.0</v>
          </cell>
        </row>
        <row r="249">
          <cell r="P249">
            <v>0.0</v>
          </cell>
        </row>
        <row r="250">
          <cell r="P250">
            <v>0.0</v>
          </cell>
        </row>
        <row r="251">
          <cell r="P251">
            <v>0.0</v>
          </cell>
        </row>
        <row r="252">
          <cell r="P252">
            <v>0.0</v>
          </cell>
        </row>
        <row r="253">
          <cell r="P253">
            <v>1.0</v>
          </cell>
        </row>
        <row r="254">
          <cell r="P254">
            <v>0.0</v>
          </cell>
        </row>
        <row r="255">
          <cell r="P255">
            <v>0.0</v>
          </cell>
        </row>
        <row r="256">
          <cell r="P256">
            <v>0.0</v>
          </cell>
        </row>
        <row r="257">
          <cell r="P257">
            <v>0.0</v>
          </cell>
        </row>
        <row r="258">
          <cell r="P258">
            <v>0.0</v>
          </cell>
        </row>
        <row r="259">
          <cell r="P259">
            <v>0.0</v>
          </cell>
        </row>
        <row r="260">
          <cell r="P260">
            <v>0.0</v>
          </cell>
        </row>
        <row r="261">
          <cell r="P261">
            <v>0.0</v>
          </cell>
        </row>
        <row r="262">
          <cell r="P262">
            <v>0.0</v>
          </cell>
        </row>
        <row r="263">
          <cell r="P263">
            <v>0.0</v>
          </cell>
        </row>
        <row r="264">
          <cell r="P264">
            <v>0.0</v>
          </cell>
        </row>
        <row r="265">
          <cell r="P265">
            <v>0.0</v>
          </cell>
        </row>
        <row r="266">
          <cell r="P266">
            <v>0.0</v>
          </cell>
        </row>
        <row r="267">
          <cell r="P267">
            <v>0.0</v>
          </cell>
        </row>
        <row r="268">
          <cell r="P268">
            <v>0.0</v>
          </cell>
        </row>
        <row r="269">
          <cell r="P269">
            <v>0.0</v>
          </cell>
        </row>
        <row r="270">
          <cell r="P270">
            <v>0.0</v>
          </cell>
        </row>
        <row r="271">
          <cell r="P271">
            <v>0.0</v>
          </cell>
        </row>
        <row r="272">
          <cell r="P272">
            <v>0.0</v>
          </cell>
        </row>
        <row r="273">
          <cell r="P273">
            <v>0.0</v>
          </cell>
        </row>
        <row r="274">
          <cell r="P274">
            <v>0.0</v>
          </cell>
        </row>
        <row r="275">
          <cell r="P275">
            <v>0.0</v>
          </cell>
        </row>
        <row r="276">
          <cell r="P276">
            <v>0.0</v>
          </cell>
        </row>
        <row r="277">
          <cell r="P277">
            <v>0.0</v>
          </cell>
        </row>
        <row r="278">
          <cell r="P278">
            <v>0.0</v>
          </cell>
        </row>
        <row r="279">
          <cell r="P279">
            <v>0.0</v>
          </cell>
        </row>
        <row r="280">
          <cell r="P280">
            <v>0.0</v>
          </cell>
        </row>
        <row r="281">
          <cell r="P281">
            <v>0.0</v>
          </cell>
        </row>
        <row r="282">
          <cell r="P282">
            <v>0.0</v>
          </cell>
        </row>
        <row r="283">
          <cell r="P283">
            <v>0.0</v>
          </cell>
        </row>
        <row r="284">
          <cell r="P284">
            <v>0.0</v>
          </cell>
        </row>
        <row r="285">
          <cell r="P285">
            <v>0.0</v>
          </cell>
        </row>
        <row r="286">
          <cell r="P286">
            <v>0.0</v>
          </cell>
        </row>
        <row r="287">
          <cell r="P287">
            <v>0.0</v>
          </cell>
        </row>
        <row r="288">
          <cell r="P288">
            <v>0.0</v>
          </cell>
        </row>
        <row r="289">
          <cell r="P289">
            <v>0.0</v>
          </cell>
        </row>
        <row r="290">
          <cell r="P290">
            <v>0.0</v>
          </cell>
        </row>
        <row r="291">
          <cell r="P291">
            <v>0.0</v>
          </cell>
        </row>
        <row r="292">
          <cell r="P292">
            <v>0.0</v>
          </cell>
        </row>
        <row r="293">
          <cell r="P293">
            <v>0.0</v>
          </cell>
        </row>
        <row r="294">
          <cell r="P294">
            <v>0.0</v>
          </cell>
        </row>
        <row r="295">
          <cell r="P295">
            <v>0.0</v>
          </cell>
        </row>
        <row r="296">
          <cell r="P296">
            <v>0.0</v>
          </cell>
        </row>
        <row r="297">
          <cell r="P297">
            <v>0.0</v>
          </cell>
        </row>
        <row r="298">
          <cell r="P298">
            <v>0.0</v>
          </cell>
        </row>
        <row r="299">
          <cell r="P299">
            <v>0.0</v>
          </cell>
        </row>
        <row r="300">
          <cell r="P300">
            <v>0.0</v>
          </cell>
        </row>
        <row r="301">
          <cell r="P301">
            <v>0.0</v>
          </cell>
        </row>
        <row r="302">
          <cell r="P302">
            <v>0.0</v>
          </cell>
        </row>
        <row r="303">
          <cell r="P303">
            <v>0.0</v>
          </cell>
        </row>
        <row r="304">
          <cell r="P304">
            <v>0.0</v>
          </cell>
        </row>
        <row r="305">
          <cell r="P305">
            <v>0.0</v>
          </cell>
        </row>
        <row r="306">
          <cell r="P306">
            <v>0.0</v>
          </cell>
        </row>
        <row r="307">
          <cell r="P307">
            <v>0.0</v>
          </cell>
        </row>
        <row r="308">
          <cell r="P308">
            <v>0.0</v>
          </cell>
        </row>
        <row r="309">
          <cell r="P309">
            <v>0.0</v>
          </cell>
        </row>
        <row r="310">
          <cell r="P310">
            <v>0.0</v>
          </cell>
        </row>
        <row r="311">
          <cell r="P311">
            <v>0.0</v>
          </cell>
        </row>
        <row r="312">
          <cell r="P312">
            <v>0.0</v>
          </cell>
        </row>
        <row r="313">
          <cell r="P313">
            <v>0.0</v>
          </cell>
        </row>
        <row r="314">
          <cell r="P314">
            <v>0.0</v>
          </cell>
        </row>
        <row r="315">
          <cell r="P315">
            <v>0.0</v>
          </cell>
        </row>
        <row r="316">
          <cell r="P316">
            <v>0.0</v>
          </cell>
        </row>
        <row r="317">
          <cell r="P317">
            <v>0.0</v>
          </cell>
        </row>
        <row r="318">
          <cell r="P318">
            <v>0.0</v>
          </cell>
        </row>
        <row r="319">
          <cell r="P319">
            <v>0.0</v>
          </cell>
        </row>
        <row r="320">
          <cell r="P320">
            <v>0.0</v>
          </cell>
        </row>
        <row r="321">
          <cell r="P321">
            <v>0.0</v>
          </cell>
        </row>
        <row r="322">
          <cell r="P322">
            <v>0.0</v>
          </cell>
        </row>
        <row r="323">
          <cell r="P323">
            <v>0.0</v>
          </cell>
        </row>
        <row r="324">
          <cell r="P324">
            <v>0.0</v>
          </cell>
        </row>
        <row r="325">
          <cell r="P325">
            <v>0.0</v>
          </cell>
        </row>
        <row r="326">
          <cell r="P326">
            <v>0.0</v>
          </cell>
        </row>
        <row r="327">
          <cell r="P327">
            <v>0.0</v>
          </cell>
        </row>
        <row r="328">
          <cell r="P328">
            <v>0.0</v>
          </cell>
        </row>
        <row r="329">
          <cell r="P329">
            <v>0.0</v>
          </cell>
        </row>
        <row r="330">
          <cell r="P330">
            <v>0.0</v>
          </cell>
        </row>
        <row r="331">
          <cell r="P331">
            <v>0.0</v>
          </cell>
        </row>
        <row r="332">
          <cell r="P332">
            <v>0.0</v>
          </cell>
        </row>
        <row r="333">
          <cell r="P333">
            <v>0.0</v>
          </cell>
        </row>
        <row r="334">
          <cell r="P334">
            <v>0.0</v>
          </cell>
        </row>
        <row r="335">
          <cell r="P335">
            <v>0.0</v>
          </cell>
        </row>
        <row r="336">
          <cell r="P336">
            <v>0.0</v>
          </cell>
        </row>
        <row r="337">
          <cell r="P337">
            <v>0.0</v>
          </cell>
        </row>
        <row r="338">
          <cell r="P338">
            <v>0.0</v>
          </cell>
        </row>
        <row r="339">
          <cell r="P339">
            <v>0.0</v>
          </cell>
        </row>
        <row r="340">
          <cell r="P340">
            <v>0.0</v>
          </cell>
        </row>
        <row r="341">
          <cell r="P341">
            <v>0.0</v>
          </cell>
        </row>
        <row r="342">
          <cell r="P342">
            <v>0.0</v>
          </cell>
        </row>
        <row r="343">
          <cell r="P343">
            <v>0.0</v>
          </cell>
        </row>
        <row r="344">
          <cell r="P344">
            <v>0.0</v>
          </cell>
        </row>
        <row r="345">
          <cell r="P345">
            <v>0.0</v>
          </cell>
        </row>
        <row r="346">
          <cell r="P346">
            <v>0.0</v>
          </cell>
        </row>
        <row r="347">
          <cell r="P347">
            <v>0.0</v>
          </cell>
        </row>
        <row r="348">
          <cell r="P348">
            <v>0.0</v>
          </cell>
        </row>
        <row r="349">
          <cell r="P349">
            <v>0.0</v>
          </cell>
        </row>
        <row r="350">
          <cell r="P350">
            <v>0.0</v>
          </cell>
        </row>
        <row r="351">
          <cell r="P351">
            <v>0.0</v>
          </cell>
        </row>
        <row r="352">
          <cell r="P352">
            <v>0.0</v>
          </cell>
        </row>
        <row r="353">
          <cell r="P353">
            <v>0.0</v>
          </cell>
        </row>
        <row r="354">
          <cell r="P354">
            <v>0.0</v>
          </cell>
        </row>
        <row r="355">
          <cell r="P355">
            <v>0.0</v>
          </cell>
        </row>
        <row r="356">
          <cell r="P356">
            <v>0.0</v>
          </cell>
        </row>
        <row r="357">
          <cell r="P357">
            <v>0.0</v>
          </cell>
        </row>
        <row r="358">
          <cell r="P358">
            <v>0.0</v>
          </cell>
        </row>
        <row r="359">
          <cell r="P359">
            <v>0.0</v>
          </cell>
        </row>
        <row r="360">
          <cell r="P360">
            <v>1.0</v>
          </cell>
        </row>
        <row r="361">
          <cell r="P361">
            <v>0.0</v>
          </cell>
        </row>
        <row r="362">
          <cell r="P362">
            <v>0.0</v>
          </cell>
        </row>
        <row r="363">
          <cell r="P363">
            <v>0.0</v>
          </cell>
        </row>
        <row r="364">
          <cell r="P364">
            <v>0.0</v>
          </cell>
        </row>
        <row r="365">
          <cell r="P365">
            <v>0.0</v>
          </cell>
        </row>
        <row r="366">
          <cell r="P366">
            <v>0.0</v>
          </cell>
        </row>
        <row r="367">
          <cell r="P367">
            <v>0.0</v>
          </cell>
        </row>
        <row r="368">
          <cell r="P368">
            <v>0.0</v>
          </cell>
        </row>
        <row r="369">
          <cell r="P369">
            <v>0.0</v>
          </cell>
        </row>
        <row r="370">
          <cell r="P370">
            <v>0.0</v>
          </cell>
        </row>
        <row r="371">
          <cell r="P371">
            <v>0.0</v>
          </cell>
        </row>
        <row r="372">
          <cell r="P372">
            <v>0.0</v>
          </cell>
        </row>
        <row r="373">
          <cell r="P373">
            <v>0.0</v>
          </cell>
        </row>
        <row r="374">
          <cell r="P374">
            <v>0.0</v>
          </cell>
        </row>
        <row r="375">
          <cell r="P375">
            <v>0.0</v>
          </cell>
        </row>
        <row r="376">
          <cell r="P376">
            <v>0.0</v>
          </cell>
        </row>
        <row r="377">
          <cell r="P377">
            <v>0.0</v>
          </cell>
        </row>
        <row r="378">
          <cell r="P378">
            <v>0.0</v>
          </cell>
        </row>
        <row r="379">
          <cell r="P379">
            <v>0.0</v>
          </cell>
        </row>
        <row r="380">
          <cell r="P380">
            <v>0.0</v>
          </cell>
        </row>
        <row r="381">
          <cell r="P381">
            <v>0.0</v>
          </cell>
        </row>
        <row r="382">
          <cell r="P382">
            <v>0.0</v>
          </cell>
        </row>
        <row r="383">
          <cell r="P383">
            <v>0.0</v>
          </cell>
        </row>
        <row r="384">
          <cell r="P384">
            <v>0.0</v>
          </cell>
        </row>
        <row r="385">
          <cell r="P385">
            <v>0.0</v>
          </cell>
        </row>
        <row r="386">
          <cell r="P386">
            <v>0.0</v>
          </cell>
        </row>
        <row r="387">
          <cell r="P387">
            <v>0.0</v>
          </cell>
        </row>
        <row r="389">
          <cell r="P389">
            <v>0.0</v>
          </cell>
        </row>
        <row r="390">
          <cell r="P390">
            <v>0.0</v>
          </cell>
        </row>
        <row r="391">
          <cell r="P391">
            <v>0.0</v>
          </cell>
        </row>
        <row r="392">
          <cell r="P392">
            <v>0.0</v>
          </cell>
        </row>
        <row r="393">
          <cell r="P393">
            <v>0.0</v>
          </cell>
        </row>
        <row r="394">
          <cell r="P394">
            <v>0.0</v>
          </cell>
        </row>
        <row r="395">
          <cell r="P395">
            <v>0.0</v>
          </cell>
        </row>
        <row r="396">
          <cell r="P396">
            <v>0.0</v>
          </cell>
        </row>
        <row r="397">
          <cell r="P397">
            <v>0.0</v>
          </cell>
        </row>
        <row r="398">
          <cell r="P398">
            <v>0.0</v>
          </cell>
        </row>
        <row r="399">
          <cell r="P399">
            <v>0.0</v>
          </cell>
        </row>
        <row r="400">
          <cell r="P400">
            <v>0.0</v>
          </cell>
        </row>
        <row r="401">
          <cell r="P401">
            <v>0.0</v>
          </cell>
        </row>
        <row r="402">
          <cell r="P402">
            <v>0.0</v>
          </cell>
        </row>
        <row r="403">
          <cell r="P403">
            <v>0.0</v>
          </cell>
        </row>
        <row r="404">
          <cell r="P404">
            <v>0.0</v>
          </cell>
        </row>
        <row r="405">
          <cell r="P405">
            <v>0.0</v>
          </cell>
        </row>
        <row r="406">
          <cell r="P406">
            <v>0.0</v>
          </cell>
        </row>
        <row r="407">
          <cell r="P407">
            <v>0.0</v>
          </cell>
        </row>
        <row r="408">
          <cell r="P408">
            <v>0.0</v>
          </cell>
        </row>
        <row r="409">
          <cell r="P409">
            <v>0.0</v>
          </cell>
        </row>
        <row r="410">
          <cell r="P410">
            <v>0.0</v>
          </cell>
        </row>
        <row r="411">
          <cell r="P411">
            <v>0.0</v>
          </cell>
        </row>
        <row r="412">
          <cell r="P412">
            <v>0.0</v>
          </cell>
        </row>
        <row r="413">
          <cell r="P413">
            <v>0.0</v>
          </cell>
        </row>
        <row r="414">
          <cell r="P414">
            <v>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W13"/>
  <sheetViews>
    <sheetView workbookViewId="0" topLeftCell="A9" zoomScale="85">
      <selection activeCell="M6" sqref="M6"/>
    </sheetView>
  </sheetViews>
  <sheetFormatPr defaultRowHeight="14.4" defaultColWidth="9"/>
  <cols>
    <col min="1" max="1" customWidth="1" width="23.886719" style="0"/>
    <col min="2" max="11" customWidth="1" width="15.0" style="0"/>
    <col min="12" max="22" customWidth="1" width="20.0" style="0"/>
  </cols>
  <sheetData>
    <row r="1" spans="8:8" ht="14.4" hidden="1">
      <c r="A1" s="1" t="s">
        <v>0</v>
      </c>
      <c r="B1" s="1"/>
      <c r="C1" s="1"/>
      <c r="D1" s="1"/>
      <c r="E1" s="1"/>
      <c r="F1" s="1"/>
      <c r="G1" s="1"/>
      <c r="H1" s="1"/>
      <c r="I1" s="1"/>
      <c r="J1" s="1"/>
    </row>
    <row r="2" spans="8:8" ht="45.0" hidden="1" customHeight="1">
      <c r="A2" s="2" t="s">
        <v>1</v>
      </c>
      <c r="B2" s="2"/>
      <c r="C2" s="2"/>
      <c r="D2" s="2"/>
      <c r="E2" s="2"/>
      <c r="F2" s="2"/>
      <c r="G2" s="2"/>
      <c r="H2" s="2"/>
      <c r="I2" s="2"/>
      <c r="J2" s="2"/>
    </row>
    <row r="3" spans="8:8" ht="36.0" hidden="1" customHeight="1">
      <c r="A3" s="3"/>
      <c r="B3" s="3"/>
      <c r="C3" s="3"/>
      <c r="D3" s="3"/>
      <c r="E3" s="3"/>
      <c r="F3" s="3"/>
      <c r="G3" s="3"/>
      <c r="H3" s="3"/>
      <c r="I3" s="3"/>
      <c r="J3" s="3"/>
    </row>
    <row r="4" spans="8:8" ht="14.4" hidden="1"/>
    <row r="5" spans="8:8" s="4" ht="72.0" hidden="1" customFormat="1">
      <c r="A5" s="5" t="s">
        <v>2</v>
      </c>
      <c r="B5" s="5" t="s">
        <v>3</v>
      </c>
      <c r="C5" s="6" t="s">
        <v>4</v>
      </c>
      <c r="D5" s="6" t="s">
        <v>5</v>
      </c>
      <c r="E5" s="7" t="s">
        <v>6</v>
      </c>
      <c r="F5" s="7" t="s">
        <v>7</v>
      </c>
      <c r="G5" s="8" t="s">
        <v>8</v>
      </c>
      <c r="H5" s="8" t="s">
        <v>9</v>
      </c>
      <c r="I5" s="7" t="s">
        <v>10</v>
      </c>
      <c r="J5" s="8" t="s">
        <v>11</v>
      </c>
      <c r="K5" s="8" t="s">
        <v>12</v>
      </c>
      <c r="L5" s="8" t="s">
        <v>9</v>
      </c>
      <c r="M5" s="7" t="s">
        <v>13</v>
      </c>
      <c r="N5" s="8" t="s">
        <v>14</v>
      </c>
      <c r="O5" s="7" t="s">
        <v>15</v>
      </c>
      <c r="P5" s="8" t="s">
        <v>9</v>
      </c>
      <c r="Q5" s="9" t="s">
        <v>16</v>
      </c>
      <c r="R5" s="7" t="s">
        <v>17</v>
      </c>
      <c r="S5" s="10" t="s">
        <v>18</v>
      </c>
      <c r="T5" s="10" t="s">
        <v>19</v>
      </c>
      <c r="U5" s="10" t="s">
        <v>20</v>
      </c>
      <c r="V5" s="11" t="s">
        <v>21</v>
      </c>
    </row>
    <row r="6" spans="8:8" ht="244.8" hidden="1">
      <c r="A6" s="12" t="s">
        <v>22</v>
      </c>
      <c r="B6" s="12" t="s">
        <v>23</v>
      </c>
      <c r="C6" s="12" t="s">
        <v>24</v>
      </c>
      <c r="D6" s="12" t="s">
        <v>25</v>
      </c>
      <c r="E6" s="12" t="s">
        <v>26</v>
      </c>
      <c r="F6" s="12" t="s">
        <v>27</v>
      </c>
      <c r="G6" s="12" t="s">
        <v>28</v>
      </c>
      <c r="H6" s="12" t="s">
        <v>29</v>
      </c>
      <c r="I6" s="12" t="s">
        <v>30</v>
      </c>
      <c r="J6" s="12" t="s">
        <v>31</v>
      </c>
      <c r="K6" s="12" t="s">
        <v>32</v>
      </c>
      <c r="L6" s="12" t="s">
        <v>33</v>
      </c>
      <c r="M6" s="12" t="s">
        <v>34</v>
      </c>
      <c r="N6" s="12" t="s">
        <v>35</v>
      </c>
      <c r="O6" s="12" t="s">
        <v>36</v>
      </c>
      <c r="P6" s="12" t="s">
        <v>37</v>
      </c>
      <c r="Q6" s="12" t="s">
        <v>38</v>
      </c>
      <c r="R6" s="12" t="s">
        <v>39</v>
      </c>
      <c r="S6" s="12" t="s">
        <v>40</v>
      </c>
      <c r="T6" s="12" t="s">
        <v>41</v>
      </c>
      <c r="U6" s="12" t="s">
        <v>42</v>
      </c>
      <c r="V6" s="12" t="s">
        <v>43</v>
      </c>
    </row>
    <row r="7" spans="8:8" ht="14.4" hidden="1"/>
    <row r="8" spans="8:8" ht="14.4" hidden="1"/>
    <row r="9" spans="8:8">
      <c r="A9" s="1" t="s">
        <v>44</v>
      </c>
      <c r="B9" s="1"/>
      <c r="C9" s="1"/>
      <c r="D9" s="1"/>
      <c r="E9" s="1"/>
      <c r="F9" s="1"/>
      <c r="G9" s="1"/>
      <c r="H9" s="1"/>
      <c r="I9" s="1"/>
      <c r="J9" s="1"/>
    </row>
    <row r="10" spans="8:8" ht="45.0" customHeight="1">
      <c r="A10" s="2" t="s">
        <v>45</v>
      </c>
      <c r="B10" s="2"/>
      <c r="C10" s="2"/>
      <c r="D10" s="2"/>
      <c r="E10" s="2"/>
      <c r="F10" s="2"/>
      <c r="G10" s="2"/>
      <c r="H10" s="2"/>
      <c r="I10" s="2"/>
      <c r="J10" s="2"/>
    </row>
    <row r="11" spans="8:8" ht="36.0" customHeight="1">
      <c r="A11" s="3"/>
      <c r="B11" s="3"/>
      <c r="C11" s="3"/>
      <c r="D11" s="3"/>
      <c r="E11" s="3"/>
      <c r="F11" s="3"/>
      <c r="G11" s="3"/>
      <c r="H11" s="3"/>
      <c r="I11" s="3"/>
      <c r="J11" s="3"/>
    </row>
    <row r="12" spans="8:8" s="4" ht="57.6" customFormat="1">
      <c r="A12" s="13" t="s">
        <v>2</v>
      </c>
      <c r="B12" s="13" t="s">
        <v>3</v>
      </c>
      <c r="C12" s="14" t="s">
        <v>46</v>
      </c>
      <c r="D12" s="14" t="s">
        <v>47</v>
      </c>
      <c r="E12" s="14" t="s">
        <v>48</v>
      </c>
      <c r="F12" s="14" t="s">
        <v>49</v>
      </c>
      <c r="G12" s="15" t="s">
        <v>50</v>
      </c>
      <c r="H12" s="14" t="s">
        <v>17</v>
      </c>
      <c r="I12" s="16" t="s">
        <v>51</v>
      </c>
      <c r="J12" s="16" t="s">
        <v>52</v>
      </c>
      <c r="K12" s="16" t="s">
        <v>53</v>
      </c>
      <c r="L12" s="16" t="s">
        <v>54</v>
      </c>
    </row>
    <row r="13" spans="8:8" s="12" ht="216.0" customFormat="1">
      <c r="A13" s="12" t="s">
        <v>22</v>
      </c>
      <c r="B13" s="12" t="s">
        <v>23</v>
      </c>
      <c r="C13" s="12" t="s">
        <v>55</v>
      </c>
      <c r="D13" s="12" t="s">
        <v>56</v>
      </c>
      <c r="E13" s="12" t="s">
        <v>57</v>
      </c>
      <c r="F13" s="12" t="s">
        <v>58</v>
      </c>
      <c r="G13" s="12" t="s">
        <v>59</v>
      </c>
      <c r="H13" s="12" t="s">
        <v>60</v>
      </c>
      <c r="I13" s="12" t="s">
        <v>40</v>
      </c>
      <c r="J13" s="12" t="s">
        <v>41</v>
      </c>
      <c r="K13" s="12" t="s">
        <v>42</v>
      </c>
      <c r="L13" s="12" t="s">
        <v>43</v>
      </c>
    </row>
  </sheetData>
  <sheetProtection algorithmName="SHA-512" hashValue="tBKJYBQ+4eIoS0sjA+4IYNof6UJ3GYgP/ftBu/spxB2YN2NgQZSCoMjujv5CAEaN9aUl1jWIK6kMW3cbwq01Lw==" saltValue="MSWwGxJYy+IYholzLJB2ew==" spinCount="100000" sheet="1" objects="1" scenarios="1"/>
  <mergeCells count="4">
    <mergeCell ref="A1:J1"/>
    <mergeCell ref="A9:J9"/>
    <mergeCell ref="A10:J11"/>
    <mergeCell ref="A2:J3"/>
  </mergeCells>
  <conditionalFormatting sqref="P5:Q5">
    <cfRule type="expression" priority="1" dxfId="0">
      <formula>"$K!=$H"</formula>
    </cfRule>
  </conditionalFormatting>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U1243"/>
  <sheetViews>
    <sheetView workbookViewId="0" topLeftCell="A1145" zoomScale="50">
      <selection activeCell="T1227" sqref="T1227"/>
    </sheetView>
  </sheetViews>
  <sheetFormatPr defaultRowHeight="14.4" defaultColWidth="9"/>
  <cols>
    <col min="6" max="6" customWidth="1" width="10.441406" style="0"/>
    <col min="18" max="18" customWidth="1" width="73.33203" style="0"/>
    <col min="19" max="19" customWidth="1" width="39.441406" style="0"/>
    <col min="20" max="20" customWidth="1" width="21.332031" style="0"/>
  </cols>
  <sheetData>
    <row r="1" spans="8:8" ht="115.2">
      <c r="A1" s="17" t="s">
        <v>61</v>
      </c>
      <c r="B1" s="17" t="s">
        <v>62</v>
      </c>
      <c r="C1" s="17" t="s">
        <v>63</v>
      </c>
      <c r="D1" s="17" t="s">
        <v>64</v>
      </c>
      <c r="E1" s="17" t="s">
        <v>65</v>
      </c>
      <c r="F1" s="17" t="s">
        <v>66</v>
      </c>
      <c r="G1" s="17" t="s">
        <v>67</v>
      </c>
      <c r="H1" s="17" t="s">
        <v>68</v>
      </c>
      <c r="I1" s="17" t="s">
        <v>69</v>
      </c>
      <c r="J1" s="17" t="s">
        <v>70</v>
      </c>
      <c r="K1" s="17" t="s">
        <v>71</v>
      </c>
      <c r="L1" s="17" t="s">
        <v>72</v>
      </c>
      <c r="M1" s="17" t="s">
        <v>73</v>
      </c>
      <c r="N1" s="17" t="s">
        <v>74</v>
      </c>
      <c r="O1" s="17" t="s">
        <v>75</v>
      </c>
      <c r="P1" s="17" t="s">
        <v>76</v>
      </c>
      <c r="Q1" s="17" t="s">
        <v>77</v>
      </c>
      <c r="R1" s="17" t="s">
        <v>78</v>
      </c>
      <c r="S1" s="17" t="s">
        <v>79</v>
      </c>
      <c r="T1" s="18" t="s">
        <v>80</v>
      </c>
    </row>
    <row r="2" spans="8:8">
      <c r="A2" t="s">
        <v>81</v>
      </c>
      <c r="C2" t="s">
        <v>82</v>
      </c>
      <c r="F2" s="19">
        <v>45449.0</v>
      </c>
      <c r="G2">
        <v>0.0</v>
      </c>
      <c r="H2">
        <v>0.0</v>
      </c>
      <c r="I2" t="s">
        <v>83</v>
      </c>
      <c r="J2">
        <v>0.0</v>
      </c>
      <c r="K2">
        <v>0.0</v>
      </c>
      <c r="L2" t="s">
        <v>83</v>
      </c>
      <c r="M2">
        <v>0.0</v>
      </c>
      <c r="N2">
        <v>0.0</v>
      </c>
      <c r="P2">
        <v>0.0</v>
      </c>
      <c r="Q2" t="s">
        <v>84</v>
      </c>
      <c r="R2" t="str">
        <f t="shared" si="0" ref="R2:R33">CONCATENATE(B2,C2,D2,E2,"_",(TEXT(F2,"dd/mm/yyyy")))</f>
        <v>Rabuor Sub-County Hospital_06/06/2024</v>
      </c>
      <c r="S2" t="str">
        <f>IF(COUNTIF(Individual!O:O,R2)&gt;0,"Found","Not Found")</f>
        <v>Not Found</v>
      </c>
    </row>
    <row r="3" spans="8:8">
      <c r="A3" t="s">
        <v>85</v>
      </c>
      <c r="B3" t="s">
        <v>86</v>
      </c>
      <c r="F3" s="19">
        <v>45451.0</v>
      </c>
      <c r="G3">
        <v>0.0</v>
      </c>
      <c r="H3">
        <v>0.0</v>
      </c>
      <c r="I3" t="s">
        <v>83</v>
      </c>
      <c r="J3">
        <v>0.0</v>
      </c>
      <c r="K3">
        <v>0.0</v>
      </c>
      <c r="L3" t="s">
        <v>83</v>
      </c>
      <c r="M3">
        <v>0.0</v>
      </c>
      <c r="N3">
        <v>0.0</v>
      </c>
      <c r="P3">
        <v>0.0</v>
      </c>
      <c r="Q3" t="s">
        <v>87</v>
      </c>
      <c r="R3" t="str">
        <f t="shared" si="0"/>
        <v>Homa Bay County Teaching and Referral Hospital_08/06/2024</v>
      </c>
      <c r="S3" t="str">
        <f>IF(COUNTIF(Individual!O:O,R3)&gt;0,"Found","Not Found")</f>
        <v>Not Found</v>
      </c>
    </row>
    <row r="4" spans="8:8">
      <c r="A4" t="s">
        <v>85</v>
      </c>
      <c r="B4" t="s">
        <v>86</v>
      </c>
      <c r="F4" s="19">
        <v>45453.0</v>
      </c>
      <c r="G4">
        <v>0.0</v>
      </c>
      <c r="H4">
        <v>0.0</v>
      </c>
      <c r="I4" t="s">
        <v>83</v>
      </c>
      <c r="J4">
        <v>0.0</v>
      </c>
      <c r="K4">
        <v>0.0</v>
      </c>
      <c r="L4" t="s">
        <v>83</v>
      </c>
      <c r="M4">
        <v>0.0</v>
      </c>
      <c r="N4">
        <v>0.0</v>
      </c>
      <c r="P4">
        <v>0.0</v>
      </c>
      <c r="Q4" t="s">
        <v>88</v>
      </c>
      <c r="R4" t="str">
        <f t="shared" si="0"/>
        <v>Homa Bay County Teaching and Referral Hospital_10/06/2024</v>
      </c>
      <c r="S4" t="str">
        <f>IF(COUNTIF(Individual!O:O,R4)&gt;0,"Found","Not Found")</f>
        <v>Not Found</v>
      </c>
    </row>
    <row r="5" spans="8:8">
      <c r="A5" t="s">
        <v>85</v>
      </c>
      <c r="B5" t="s">
        <v>89</v>
      </c>
      <c r="F5" s="19">
        <v>45453.0</v>
      </c>
      <c r="G5">
        <v>1.0</v>
      </c>
      <c r="H5">
        <v>1.0</v>
      </c>
      <c r="I5" t="s">
        <v>83</v>
      </c>
      <c r="J5">
        <v>0.0</v>
      </c>
      <c r="K5">
        <v>1.0</v>
      </c>
      <c r="L5" t="s">
        <v>83</v>
      </c>
      <c r="M5">
        <v>1.0</v>
      </c>
      <c r="N5">
        <v>0.0</v>
      </c>
      <c r="P5">
        <v>1.0</v>
      </c>
      <c r="Q5" t="s">
        <v>90</v>
      </c>
      <c r="R5" t="str">
        <f t="shared" si="0"/>
        <v>Rachuonyo County Hospital_10/06/2024</v>
      </c>
      <c r="S5" t="str">
        <f>IF(COUNTIF(Individual!O:O,R5)&gt;0,"Found","Not Found")</f>
        <v>Not Found</v>
      </c>
    </row>
    <row r="6" spans="8:8">
      <c r="A6" t="s">
        <v>81</v>
      </c>
      <c r="C6" t="s">
        <v>91</v>
      </c>
      <c r="F6" s="19">
        <v>45453.0</v>
      </c>
      <c r="G6">
        <v>0.0</v>
      </c>
      <c r="H6">
        <v>0.0</v>
      </c>
      <c r="I6" t="s">
        <v>83</v>
      </c>
      <c r="J6">
        <v>0.0</v>
      </c>
      <c r="K6">
        <v>0.0</v>
      </c>
      <c r="L6" t="s">
        <v>83</v>
      </c>
      <c r="M6">
        <v>0.0</v>
      </c>
      <c r="N6">
        <v>0.0</v>
      </c>
      <c r="P6">
        <v>0.0</v>
      </c>
      <c r="Q6" t="s">
        <v>92</v>
      </c>
      <c r="R6" t="str">
        <f t="shared" si="0"/>
        <v>Migosi Sub-County Hospital_10/06/2024</v>
      </c>
      <c r="S6" t="str">
        <f>IF(COUNTIF(Individual!O:O,R6)&gt;0,"Found","Not Found")</f>
        <v>Not Found</v>
      </c>
    </row>
    <row r="7" spans="8:8">
      <c r="A7" t="s">
        <v>93</v>
      </c>
      <c r="E7" t="s">
        <v>94</v>
      </c>
      <c r="F7" s="19">
        <v>45453.0</v>
      </c>
      <c r="G7">
        <v>0.0</v>
      </c>
      <c r="H7">
        <v>0.0</v>
      </c>
      <c r="I7" t="s">
        <v>83</v>
      </c>
      <c r="J7">
        <v>0.0</v>
      </c>
      <c r="K7">
        <v>0.0</v>
      </c>
      <c r="L7" t="s">
        <v>83</v>
      </c>
      <c r="M7">
        <v>0.0</v>
      </c>
      <c r="N7">
        <v>0.0</v>
      </c>
      <c r="P7">
        <v>0.0</v>
      </c>
      <c r="Q7" t="s">
        <v>95</v>
      </c>
      <c r="R7" t="str">
        <f t="shared" si="0"/>
        <v>Nakuru West Health Centre_10/06/2024</v>
      </c>
      <c r="S7" t="str">
        <f>IF(COUNTIF(Individual!O:O,R7)&gt;0,"Found","Not Found")</f>
        <v>Not Found</v>
      </c>
    </row>
    <row r="8" spans="8:8">
      <c r="A8" t="s">
        <v>85</v>
      </c>
      <c r="B8" t="s">
        <v>96</v>
      </c>
      <c r="F8" s="19">
        <v>45453.0</v>
      </c>
      <c r="G8">
        <v>0.0</v>
      </c>
      <c r="H8">
        <v>0.0</v>
      </c>
      <c r="I8" t="s">
        <v>83</v>
      </c>
      <c r="J8">
        <v>0.0</v>
      </c>
      <c r="K8">
        <v>0.0</v>
      </c>
      <c r="L8" t="s">
        <v>83</v>
      </c>
      <c r="M8">
        <v>0.0</v>
      </c>
      <c r="N8">
        <v>0.0</v>
      </c>
      <c r="P8">
        <v>0.0</v>
      </c>
      <c r="Q8" t="s">
        <v>97</v>
      </c>
      <c r="R8" t="str">
        <f t="shared" si="0"/>
        <v>Wagwe Health Centre_10/06/2024</v>
      </c>
      <c r="S8" t="str">
        <f>IF(COUNTIF(Individual!O:O,R8)&gt;0,"Found","Not Found")</f>
        <v>Not Found</v>
      </c>
    </row>
    <row r="9" spans="8:8">
      <c r="A9" t="s">
        <v>93</v>
      </c>
      <c r="E9" t="s">
        <v>98</v>
      </c>
      <c r="F9" s="19">
        <v>45453.0</v>
      </c>
      <c r="G9">
        <v>0.0</v>
      </c>
      <c r="H9">
        <v>0.0</v>
      </c>
      <c r="I9" t="s">
        <v>83</v>
      </c>
      <c r="J9">
        <v>0.0</v>
      </c>
      <c r="K9">
        <v>0.0</v>
      </c>
      <c r="L9" t="s">
        <v>83</v>
      </c>
      <c r="M9">
        <v>0.0</v>
      </c>
      <c r="N9">
        <v>0.0</v>
      </c>
      <c r="P9">
        <v>0.0</v>
      </c>
      <c r="Q9" t="s">
        <v>99</v>
      </c>
      <c r="R9" t="str">
        <f t="shared" si="0"/>
        <v>Bondeni Sub-County Hospital_10/06/2024</v>
      </c>
      <c r="S9" t="str">
        <f>IF(COUNTIF(Individual!O:O,R9)&gt;0,"Found","Not Found")</f>
        <v>Not Found</v>
      </c>
    </row>
    <row r="10" spans="8:8">
      <c r="A10" t="s">
        <v>93</v>
      </c>
      <c r="E10" t="s">
        <v>100</v>
      </c>
      <c r="F10" s="19">
        <v>45453.0</v>
      </c>
      <c r="G10">
        <v>0.0</v>
      </c>
      <c r="H10">
        <v>0.0</v>
      </c>
      <c r="I10" t="s">
        <v>83</v>
      </c>
      <c r="J10">
        <v>0.0</v>
      </c>
      <c r="K10">
        <v>0.0</v>
      </c>
      <c r="L10" t="s">
        <v>83</v>
      </c>
      <c r="M10">
        <v>0.0</v>
      </c>
      <c r="N10">
        <v>0.0</v>
      </c>
      <c r="P10">
        <v>0.0</v>
      </c>
      <c r="Q10" t="s">
        <v>101</v>
      </c>
      <c r="R10" t="str">
        <f t="shared" si="0"/>
        <v>Nakuru County Referral Hospital_10/06/2024</v>
      </c>
      <c r="S10" t="str">
        <f>IF(COUNTIF(Individual!O:O,R10)&gt;0,"Found","Not Found")</f>
        <v>Not Found</v>
      </c>
    </row>
    <row r="11" spans="8:8">
      <c r="A11" t="s">
        <v>93</v>
      </c>
      <c r="E11" t="s">
        <v>102</v>
      </c>
      <c r="F11" s="19">
        <v>45453.0</v>
      </c>
      <c r="G11">
        <v>0.0</v>
      </c>
      <c r="H11">
        <v>0.0</v>
      </c>
      <c r="I11" t="s">
        <v>83</v>
      </c>
      <c r="J11">
        <v>0.0</v>
      </c>
      <c r="K11">
        <v>0.0</v>
      </c>
      <c r="L11" t="s">
        <v>83</v>
      </c>
      <c r="M11">
        <v>0.0</v>
      </c>
      <c r="N11">
        <v>0.0</v>
      </c>
      <c r="P11">
        <v>0.0</v>
      </c>
      <c r="Q11" t="s">
        <v>103</v>
      </c>
      <c r="R11" t="str">
        <f t="shared" si="0"/>
        <v>Langalanga Health Centre_10/06/2024</v>
      </c>
      <c r="S11" t="str">
        <f>IF(COUNTIF(Individual!O:O,R11)&gt;0,"Found","Not Found")</f>
        <v>Not Found</v>
      </c>
    </row>
    <row r="12" spans="8:8">
      <c r="A12" t="s">
        <v>104</v>
      </c>
      <c r="D12" t="s">
        <v>105</v>
      </c>
      <c r="F12" s="19">
        <v>45453.0</v>
      </c>
      <c r="G12">
        <v>0.0</v>
      </c>
      <c r="H12">
        <v>0.0</v>
      </c>
      <c r="I12" t="s">
        <v>83</v>
      </c>
      <c r="J12">
        <v>0.0</v>
      </c>
      <c r="K12">
        <v>0.0</v>
      </c>
      <c r="L12" t="s">
        <v>83</v>
      </c>
      <c r="M12">
        <v>0.0</v>
      </c>
      <c r="N12">
        <v>0.0</v>
      </c>
      <c r="P12">
        <v>0.0</v>
      </c>
      <c r="Q12" t="s">
        <v>106</v>
      </c>
      <c r="R12" t="str">
        <f t="shared" si="0"/>
        <v>Kakamega County General Hospital_10/06/2024</v>
      </c>
      <c r="S12" t="str">
        <f>IF(COUNTIF(Individual!O:O,R12)&gt;0,"Found","Not Found")</f>
        <v>Not Found</v>
      </c>
    </row>
    <row r="13" spans="8:8">
      <c r="A13" t="s">
        <v>93</v>
      </c>
      <c r="E13" t="s">
        <v>107</v>
      </c>
      <c r="F13" s="19">
        <v>45453.0</v>
      </c>
      <c r="G13">
        <v>0.0</v>
      </c>
      <c r="H13">
        <v>0.0</v>
      </c>
      <c r="I13" t="s">
        <v>83</v>
      </c>
      <c r="J13">
        <v>0.0</v>
      </c>
      <c r="K13">
        <v>0.0</v>
      </c>
      <c r="L13" t="s">
        <v>83</v>
      </c>
      <c r="M13">
        <v>0.0</v>
      </c>
      <c r="N13">
        <v>0.0</v>
      </c>
      <c r="P13">
        <v>0.0</v>
      </c>
      <c r="Q13" t="s">
        <v>108</v>
      </c>
      <c r="R13" t="str">
        <f t="shared" si="0"/>
        <v>Njoro Sub-County Hospital_10/06/2024</v>
      </c>
      <c r="S13" t="str">
        <f>IF(COUNTIF(Individual!O:O,R13)&gt;0,"Found","Not Found")</f>
        <v>Not Found</v>
      </c>
    </row>
    <row r="14" spans="8:8">
      <c r="A14" t="s">
        <v>85</v>
      </c>
      <c r="B14" t="s">
        <v>109</v>
      </c>
      <c r="F14" s="19">
        <v>45453.0</v>
      </c>
      <c r="G14">
        <v>0.0</v>
      </c>
      <c r="H14">
        <v>0.0</v>
      </c>
      <c r="I14" t="s">
        <v>83</v>
      </c>
      <c r="J14">
        <v>0.0</v>
      </c>
      <c r="K14">
        <v>0.0</v>
      </c>
      <c r="L14" t="s">
        <v>83</v>
      </c>
      <c r="M14">
        <v>0.0</v>
      </c>
      <c r="N14">
        <v>0.0</v>
      </c>
      <c r="P14">
        <v>0.0</v>
      </c>
      <c r="Q14" t="s">
        <v>110</v>
      </c>
      <c r="R14" t="str">
        <f t="shared" si="0"/>
        <v>Kabondo Sub-County Hospital_10/06/2024</v>
      </c>
      <c r="S14" t="str">
        <f>IF(COUNTIF(Individual!O:O,R14)&gt;0,"Found","Not Found")</f>
        <v>Not Found</v>
      </c>
    </row>
    <row r="15" spans="8:8">
      <c r="A15" t="s">
        <v>85</v>
      </c>
      <c r="B15" t="s">
        <v>111</v>
      </c>
      <c r="F15" s="19">
        <v>45453.0</v>
      </c>
      <c r="G15">
        <v>0.0</v>
      </c>
      <c r="H15">
        <v>0.0</v>
      </c>
      <c r="I15" t="s">
        <v>83</v>
      </c>
      <c r="J15">
        <v>0.0</v>
      </c>
      <c r="K15">
        <v>0.0</v>
      </c>
      <c r="L15" t="s">
        <v>83</v>
      </c>
      <c r="M15">
        <v>0.0</v>
      </c>
      <c r="N15">
        <v>0.0</v>
      </c>
      <c r="P15">
        <v>0.0</v>
      </c>
      <c r="Q15" t="s">
        <v>112</v>
      </c>
      <c r="R15" t="str">
        <f t="shared" si="0"/>
        <v>Nyagoro Health Centre _10/06/2024</v>
      </c>
      <c r="S15" t="str">
        <f>IF(COUNTIF(Individual!O:O,R15)&gt;0,"Found","Not Found")</f>
        <v>Not Found</v>
      </c>
    </row>
    <row r="16" spans="8:8">
      <c r="A16" s="20" t="s">
        <v>93</v>
      </c>
      <c r="B16" s="20"/>
      <c r="C16" s="20"/>
      <c r="D16" s="20"/>
      <c r="E16" s="20" t="s">
        <v>113</v>
      </c>
      <c r="F16" s="21">
        <v>45453.0</v>
      </c>
      <c r="G16" s="20">
        <v>0.0</v>
      </c>
      <c r="H16" s="20">
        <v>0.0</v>
      </c>
      <c r="I16" s="20" t="s">
        <v>83</v>
      </c>
      <c r="J16" s="20"/>
      <c r="K16" s="20"/>
      <c r="L16" s="20" t="s">
        <v>114</v>
      </c>
      <c r="M16" s="20"/>
      <c r="N16" s="20"/>
      <c r="O16" s="20"/>
      <c r="P16" s="20"/>
      <c r="Q16" s="20"/>
      <c r="R16" t="str">
        <f t="shared" si="0"/>
        <v>Lanet Health Centre_10/06/2024</v>
      </c>
      <c r="S16" t="str">
        <f>IF(COUNTIF(Individual!O:O,R16)&gt;0,"Found","Not Found")</f>
        <v>Not Found</v>
      </c>
    </row>
    <row r="17" spans="8:8">
      <c r="A17" t="s">
        <v>93</v>
      </c>
      <c r="E17" t="s">
        <v>115</v>
      </c>
      <c r="F17" s="19">
        <v>45453.0</v>
      </c>
      <c r="G17">
        <v>0.0</v>
      </c>
      <c r="H17">
        <v>0.0</v>
      </c>
      <c r="I17" t="s">
        <v>83</v>
      </c>
      <c r="J17">
        <v>0.0</v>
      </c>
      <c r="K17">
        <v>0.0</v>
      </c>
      <c r="L17" t="s">
        <v>83</v>
      </c>
      <c r="M17">
        <v>0.0</v>
      </c>
      <c r="N17">
        <v>0.0</v>
      </c>
      <c r="P17">
        <v>0.0</v>
      </c>
      <c r="Q17" t="s">
        <v>116</v>
      </c>
      <c r="R17" t="str">
        <f t="shared" si="0"/>
        <v>Naivasha Sub-County Hospital_10/06/2024</v>
      </c>
      <c r="S17" t="str">
        <f>IF(COUNTIF(Individual!O:O,R17)&gt;0,"Found","Not Found")</f>
        <v>Not Found</v>
      </c>
    </row>
    <row r="18" spans="8:8">
      <c r="A18" t="s">
        <v>81</v>
      </c>
      <c r="C18" t="s">
        <v>117</v>
      </c>
      <c r="F18" s="19">
        <v>45453.0</v>
      </c>
      <c r="G18">
        <v>0.0</v>
      </c>
      <c r="H18">
        <v>0.0</v>
      </c>
      <c r="I18" t="s">
        <v>83</v>
      </c>
      <c r="J18">
        <v>0.0</v>
      </c>
      <c r="K18">
        <v>0.0</v>
      </c>
      <c r="L18" t="s">
        <v>83</v>
      </c>
      <c r="M18">
        <v>0.0</v>
      </c>
      <c r="N18">
        <v>0.0</v>
      </c>
      <c r="P18">
        <v>0.0</v>
      </c>
      <c r="Q18" t="s">
        <v>118</v>
      </c>
      <c r="R18" t="str">
        <f t="shared" si="0"/>
        <v>Hongo Ogosa Health Centre_10/06/2024</v>
      </c>
      <c r="S18" t="str">
        <f>IF(COUNTIF(Individual!O:O,R18)&gt;0,"Found","Not Found")</f>
        <v>Not Found</v>
      </c>
    </row>
    <row r="19" spans="8:8">
      <c r="A19" t="s">
        <v>93</v>
      </c>
      <c r="E19" t="s">
        <v>119</v>
      </c>
      <c r="F19" s="19">
        <v>45453.0</v>
      </c>
      <c r="G19">
        <v>0.0</v>
      </c>
      <c r="H19">
        <v>0.0</v>
      </c>
      <c r="I19" t="s">
        <v>83</v>
      </c>
      <c r="J19">
        <v>0.0</v>
      </c>
      <c r="K19">
        <v>0.0</v>
      </c>
      <c r="L19" t="s">
        <v>83</v>
      </c>
      <c r="M19">
        <v>0.0</v>
      </c>
      <c r="N19">
        <v>0.0</v>
      </c>
      <c r="P19">
        <v>0.0</v>
      </c>
      <c r="Q19" t="s">
        <v>120</v>
      </c>
      <c r="R19" t="str">
        <f t="shared" si="0"/>
        <v>Mithonge/Bondeni Dispensary_10/06/2024</v>
      </c>
      <c r="S19" t="str">
        <f>IF(COUNTIF(Individual!O:O,R19)&gt;0,"Found","Not Found")</f>
        <v>Not Found</v>
      </c>
    </row>
    <row r="20" spans="8:8">
      <c r="A20" t="s">
        <v>85</v>
      </c>
      <c r="B20" t="s">
        <v>121</v>
      </c>
      <c r="F20" s="19">
        <v>45453.0</v>
      </c>
      <c r="G20">
        <v>0.0</v>
      </c>
      <c r="H20">
        <v>0.0</v>
      </c>
      <c r="I20" t="s">
        <v>83</v>
      </c>
      <c r="J20">
        <v>0.0</v>
      </c>
      <c r="K20">
        <v>0.0</v>
      </c>
      <c r="L20" t="s">
        <v>83</v>
      </c>
      <c r="M20">
        <v>0.0</v>
      </c>
      <c r="N20">
        <v>0.0</v>
      </c>
      <c r="P20">
        <v>0.0</v>
      </c>
      <c r="Q20" t="s">
        <v>122</v>
      </c>
      <c r="R20" t="str">
        <f t="shared" si="0"/>
        <v>Kitare Health Centre_10/06/2024</v>
      </c>
      <c r="S20" t="str">
        <f>IF(COUNTIF(Individual!O:O,R20)&gt;0,"Found","Not Found")</f>
        <v>Not Found</v>
      </c>
    </row>
    <row r="21" spans="8:8">
      <c r="A21" t="s">
        <v>81</v>
      </c>
      <c r="C21" t="s">
        <v>123</v>
      </c>
      <c r="F21" s="19">
        <v>45453.0</v>
      </c>
      <c r="G21">
        <v>1.0</v>
      </c>
      <c r="H21">
        <v>1.0</v>
      </c>
      <c r="I21" t="s">
        <v>83</v>
      </c>
      <c r="J21">
        <v>0.0</v>
      </c>
      <c r="K21">
        <v>1.0</v>
      </c>
      <c r="L21" t="s">
        <v>83</v>
      </c>
      <c r="M21">
        <v>1.0</v>
      </c>
      <c r="N21">
        <v>0.0</v>
      </c>
      <c r="P21">
        <v>1.0</v>
      </c>
      <c r="Q21" t="s">
        <v>124</v>
      </c>
      <c r="R21" t="str">
        <f t="shared" si="0"/>
        <v>Nyalunya Health Centre_10/06/2024</v>
      </c>
      <c r="S21" t="str">
        <f>IF(COUNTIF(Individual!O:O,R21)&gt;0,"Found","Not Found")</f>
        <v>Not Found</v>
      </c>
    </row>
    <row r="22" spans="8:8">
      <c r="A22" t="s">
        <v>81</v>
      </c>
      <c r="C22" t="s">
        <v>82</v>
      </c>
      <c r="F22" s="19">
        <v>45453.0</v>
      </c>
      <c r="G22">
        <v>0.0</v>
      </c>
      <c r="H22">
        <v>0.0</v>
      </c>
      <c r="I22" t="s">
        <v>83</v>
      </c>
      <c r="J22">
        <v>0.0</v>
      </c>
      <c r="K22">
        <v>0.0</v>
      </c>
      <c r="L22" t="s">
        <v>83</v>
      </c>
      <c r="M22">
        <v>0.0</v>
      </c>
      <c r="N22">
        <v>0.0</v>
      </c>
      <c r="P22">
        <v>0.0</v>
      </c>
      <c r="Q22" t="s">
        <v>125</v>
      </c>
      <c r="R22" t="str">
        <f t="shared" si="0"/>
        <v>Rabuor Sub-County Hospital_10/06/2024</v>
      </c>
      <c r="S22" t="str">
        <f>IF(COUNTIF(Individual!O:O,R22)&gt;0,"Found","Not Found")</f>
        <v>Not Found</v>
      </c>
    </row>
    <row r="23" spans="8:8">
      <c r="A23" t="s">
        <v>81</v>
      </c>
      <c r="C23" t="s">
        <v>126</v>
      </c>
      <c r="F23" s="19">
        <v>45453.0</v>
      </c>
      <c r="G23">
        <v>0.0</v>
      </c>
      <c r="H23">
        <v>0.0</v>
      </c>
      <c r="I23" t="s">
        <v>83</v>
      </c>
      <c r="J23">
        <v>0.0</v>
      </c>
      <c r="K23">
        <v>0.0</v>
      </c>
      <c r="L23" t="s">
        <v>83</v>
      </c>
      <c r="M23">
        <v>0.0</v>
      </c>
      <c r="N23">
        <v>0.0</v>
      </c>
      <c r="P23">
        <v>0.0</v>
      </c>
      <c r="Q23" t="s">
        <v>127</v>
      </c>
      <c r="R23" t="str">
        <f t="shared" si="0"/>
        <v>Jaramogi Oginga Odinga Teaching an Referral Hospital (JOOTRH)_10/06/2024</v>
      </c>
      <c r="S23" t="str">
        <f>IF(COUNTIF(Individual!O:O,R23)&gt;0,"Found","Not Found")</f>
        <v>Not Found</v>
      </c>
    </row>
    <row r="24" spans="8:8">
      <c r="A24" t="s">
        <v>104</v>
      </c>
      <c r="D24" t="s">
        <v>128</v>
      </c>
      <c r="F24" s="19">
        <v>45454.0</v>
      </c>
      <c r="G24">
        <v>1.0</v>
      </c>
      <c r="H24">
        <v>1.0</v>
      </c>
      <c r="I24" t="s">
        <v>83</v>
      </c>
      <c r="J24">
        <v>0.0</v>
      </c>
      <c r="K24">
        <v>1.0</v>
      </c>
      <c r="L24" t="s">
        <v>83</v>
      </c>
      <c r="M24">
        <v>1.0</v>
      </c>
      <c r="N24">
        <v>0.0</v>
      </c>
      <c r="P24">
        <v>1.0</v>
      </c>
      <c r="Q24" t="s">
        <v>129</v>
      </c>
      <c r="R24" t="str">
        <f t="shared" si="0"/>
        <v>Matunda Sub District Hospital_11/06/2024</v>
      </c>
      <c r="S24" t="str">
        <f>IF(COUNTIF(Individual!O:O,R24)&gt;0,"Found","Not Found")</f>
        <v>Not Found</v>
      </c>
    </row>
    <row r="25" spans="8:8">
      <c r="A25" t="s">
        <v>81</v>
      </c>
      <c r="C25" t="s">
        <v>123</v>
      </c>
      <c r="F25" s="19">
        <v>45454.0</v>
      </c>
      <c r="G25">
        <v>0.0</v>
      </c>
      <c r="H25">
        <v>0.0</v>
      </c>
      <c r="I25" t="s">
        <v>83</v>
      </c>
      <c r="J25">
        <v>0.0</v>
      </c>
      <c r="K25">
        <v>0.0</v>
      </c>
      <c r="L25" t="s">
        <v>83</v>
      </c>
      <c r="M25">
        <v>0.0</v>
      </c>
      <c r="N25">
        <v>0.0</v>
      </c>
      <c r="P25">
        <v>0.0</v>
      </c>
      <c r="Q25" t="s">
        <v>130</v>
      </c>
      <c r="R25" t="str">
        <f t="shared" si="0"/>
        <v>Nyalunya Health Centre_11/06/2024</v>
      </c>
      <c r="S25" t="str">
        <f>IF(COUNTIF(Individual!O:O,R25)&gt;0,"Found","Not Found")</f>
        <v>Not Found</v>
      </c>
    </row>
    <row r="26" spans="8:8">
      <c r="A26" t="s">
        <v>93</v>
      </c>
      <c r="E26" t="s">
        <v>102</v>
      </c>
      <c r="F26" s="19">
        <v>45454.0</v>
      </c>
      <c r="G26">
        <v>0.0</v>
      </c>
      <c r="H26">
        <v>0.0</v>
      </c>
      <c r="I26" t="s">
        <v>83</v>
      </c>
      <c r="J26">
        <v>0.0</v>
      </c>
      <c r="K26">
        <v>0.0</v>
      </c>
      <c r="L26" t="s">
        <v>83</v>
      </c>
      <c r="M26">
        <v>0.0</v>
      </c>
      <c r="N26">
        <v>0.0</v>
      </c>
      <c r="P26">
        <v>0.0</v>
      </c>
      <c r="R26" t="str">
        <f t="shared" si="0"/>
        <v>Langalanga Health Centre_11/06/2024</v>
      </c>
      <c r="S26" t="str">
        <f>IF(COUNTIF(Individual!O:O,R26)&gt;0,"Found","Not Found")</f>
        <v>Not Found</v>
      </c>
    </row>
    <row r="27" spans="8:8">
      <c r="A27" t="s">
        <v>93</v>
      </c>
      <c r="E27" t="s">
        <v>119</v>
      </c>
      <c r="F27" s="19">
        <v>45454.0</v>
      </c>
      <c r="G27">
        <v>0.0</v>
      </c>
      <c r="H27">
        <v>0.0</v>
      </c>
      <c r="I27" t="s">
        <v>83</v>
      </c>
      <c r="J27">
        <v>0.0</v>
      </c>
      <c r="K27">
        <v>0.0</v>
      </c>
      <c r="L27" t="s">
        <v>83</v>
      </c>
      <c r="M27">
        <v>0.0</v>
      </c>
      <c r="N27">
        <v>0.0</v>
      </c>
      <c r="P27">
        <v>0.0</v>
      </c>
      <c r="Q27" t="s">
        <v>120</v>
      </c>
      <c r="R27" t="str">
        <f t="shared" si="0"/>
        <v>Mithonge/Bondeni Dispensary_11/06/2024</v>
      </c>
      <c r="S27" t="str">
        <f>IF(COUNTIF(Individual!O:O,R27)&gt;0,"Found","Not Found")</f>
        <v>Not Found</v>
      </c>
    </row>
    <row r="28" spans="8:8">
      <c r="A28" t="s">
        <v>93</v>
      </c>
      <c r="E28" t="s">
        <v>94</v>
      </c>
      <c r="F28" s="19">
        <v>45454.0</v>
      </c>
      <c r="G28">
        <v>0.0</v>
      </c>
      <c r="H28">
        <v>0.0</v>
      </c>
      <c r="I28" t="s">
        <v>83</v>
      </c>
      <c r="J28">
        <v>0.0</v>
      </c>
      <c r="K28">
        <v>0.0</v>
      </c>
      <c r="L28" t="s">
        <v>83</v>
      </c>
      <c r="M28">
        <v>0.0</v>
      </c>
      <c r="N28">
        <v>0.0</v>
      </c>
      <c r="P28">
        <v>0.0</v>
      </c>
      <c r="Q28" t="s">
        <v>131</v>
      </c>
      <c r="R28" t="str">
        <f t="shared" si="0"/>
        <v>Nakuru West Health Centre_11/06/2024</v>
      </c>
      <c r="S28" t="str">
        <f>IF(COUNTIF(Individual!O:O,R28)&gt;0,"Found","Not Found")</f>
        <v>Not Found</v>
      </c>
    </row>
    <row r="29" spans="8:8">
      <c r="A29" t="s">
        <v>81</v>
      </c>
      <c r="C29" t="s">
        <v>82</v>
      </c>
      <c r="F29" s="19">
        <v>45454.0</v>
      </c>
      <c r="G29">
        <v>0.0</v>
      </c>
      <c r="H29">
        <v>0.0</v>
      </c>
      <c r="I29" t="s">
        <v>83</v>
      </c>
      <c r="J29">
        <v>0.0</v>
      </c>
      <c r="K29">
        <v>0.0</v>
      </c>
      <c r="L29" t="s">
        <v>83</v>
      </c>
      <c r="M29">
        <v>0.0</v>
      </c>
      <c r="N29">
        <v>0.0</v>
      </c>
      <c r="P29">
        <v>0.0</v>
      </c>
      <c r="Q29" t="s">
        <v>132</v>
      </c>
      <c r="R29" t="str">
        <f t="shared" si="0"/>
        <v>Rabuor Sub-County Hospital_11/06/2024</v>
      </c>
      <c r="S29" t="str">
        <f>IF(COUNTIF(Individual!O:O,R29)&gt;0,"Found","Not Found")</f>
        <v>Not Found</v>
      </c>
    </row>
    <row r="30" spans="8:8">
      <c r="A30" t="s">
        <v>85</v>
      </c>
      <c r="B30" t="s">
        <v>133</v>
      </c>
      <c r="F30" s="19">
        <v>45454.0</v>
      </c>
      <c r="G30">
        <v>0.0</v>
      </c>
      <c r="H30">
        <v>0.0</v>
      </c>
      <c r="I30" t="s">
        <v>83</v>
      </c>
      <c r="J30">
        <v>0.0</v>
      </c>
      <c r="K30">
        <v>0.0</v>
      </c>
      <c r="L30" t="s">
        <v>83</v>
      </c>
      <c r="M30">
        <v>0.0</v>
      </c>
      <c r="N30">
        <v>0.0</v>
      </c>
      <c r="P30">
        <v>0.0</v>
      </c>
      <c r="Q30" t="s">
        <v>134</v>
      </c>
      <c r="R30" t="str">
        <f t="shared" si="0"/>
        <v>Tom Mboya Memorial Level 4_11/06/2024</v>
      </c>
      <c r="S30" t="str">
        <f>IF(COUNTIF(Individual!O:O,R30)&gt;0,"Found","Not Found")</f>
        <v>Not Found</v>
      </c>
    </row>
    <row r="31" spans="8:8">
      <c r="A31" t="s">
        <v>81</v>
      </c>
      <c r="C31" t="s">
        <v>126</v>
      </c>
      <c r="F31" s="19">
        <v>45454.0</v>
      </c>
      <c r="G31">
        <v>0.0</v>
      </c>
      <c r="H31">
        <v>0.0</v>
      </c>
      <c r="I31" t="s">
        <v>83</v>
      </c>
      <c r="J31">
        <v>0.0</v>
      </c>
      <c r="K31">
        <v>0.0</v>
      </c>
      <c r="L31" t="s">
        <v>83</v>
      </c>
      <c r="M31">
        <v>0.0</v>
      </c>
      <c r="N31">
        <v>0.0</v>
      </c>
      <c r="P31">
        <v>0.0</v>
      </c>
      <c r="Q31" t="s">
        <v>135</v>
      </c>
      <c r="R31" t="str">
        <f t="shared" si="0"/>
        <v>Jaramogi Oginga Odinga Teaching an Referral Hospital (JOOTRH)_11/06/2024</v>
      </c>
      <c r="S31" t="str">
        <f>IF(COUNTIF(Individual!O:O,R31)&gt;0,"Found","Not Found")</f>
        <v>Not Found</v>
      </c>
    </row>
    <row r="32" spans="8:8">
      <c r="A32" s="20" t="s">
        <v>104</v>
      </c>
      <c r="B32" s="20"/>
      <c r="C32" s="20"/>
      <c r="D32" s="20" t="s">
        <v>136</v>
      </c>
      <c r="E32" s="20"/>
      <c r="F32" s="21">
        <v>45454.0</v>
      </c>
      <c r="G32" s="20">
        <v>0.0</v>
      </c>
      <c r="H32" s="20">
        <v>0.0</v>
      </c>
      <c r="I32" s="20" t="s">
        <v>83</v>
      </c>
      <c r="J32" s="20"/>
      <c r="K32" s="20"/>
      <c r="L32" s="20" t="s">
        <v>114</v>
      </c>
      <c r="M32" s="20"/>
      <c r="N32" s="20"/>
      <c r="O32" s="20"/>
      <c r="P32" s="20"/>
      <c r="Q32" s="20"/>
      <c r="R32" t="str">
        <f t="shared" si="0"/>
        <v>AP Line_11/06/2024</v>
      </c>
      <c r="S32" t="str">
        <f>IF(COUNTIF(Individual!O:O,R32)&gt;0,"Found","Not Found")</f>
        <v>Not Found</v>
      </c>
    </row>
    <row r="33" spans="8:8">
      <c r="A33" t="s">
        <v>93</v>
      </c>
      <c r="E33" t="s">
        <v>115</v>
      </c>
      <c r="F33" s="19">
        <v>45454.0</v>
      </c>
      <c r="G33">
        <v>0.0</v>
      </c>
      <c r="H33">
        <v>0.0</v>
      </c>
      <c r="I33" t="s">
        <v>83</v>
      </c>
      <c r="J33">
        <v>0.0</v>
      </c>
      <c r="K33">
        <v>0.0</v>
      </c>
      <c r="L33" t="s">
        <v>83</v>
      </c>
      <c r="M33">
        <v>0.0</v>
      </c>
      <c r="N33">
        <v>0.0</v>
      </c>
      <c r="P33">
        <v>0.0</v>
      </c>
      <c r="Q33" t="s">
        <v>116</v>
      </c>
      <c r="R33" t="str">
        <f t="shared" si="0"/>
        <v>Naivasha Sub-County Hospital_11/06/2024</v>
      </c>
      <c r="S33" t="str">
        <f>IF(COUNTIF(Individual!O:O,R33)&gt;0,"Found","Not Found")</f>
        <v>Not Found</v>
      </c>
    </row>
    <row r="34" spans="8:8">
      <c r="A34" t="s">
        <v>104</v>
      </c>
      <c r="D34" t="s">
        <v>137</v>
      </c>
      <c r="F34" s="19">
        <v>45454.0</v>
      </c>
      <c r="G34">
        <v>0.0</v>
      </c>
      <c r="H34">
        <v>0.0</v>
      </c>
      <c r="I34" t="s">
        <v>83</v>
      </c>
      <c r="J34">
        <v>0.0</v>
      </c>
      <c r="K34">
        <v>0.0</v>
      </c>
      <c r="L34" t="s">
        <v>83</v>
      </c>
      <c r="M34">
        <v>0.0</v>
      </c>
      <c r="N34">
        <v>0.0</v>
      </c>
      <c r="P34">
        <v>0.0</v>
      </c>
      <c r="Q34" t="s">
        <v>138</v>
      </c>
      <c r="R34" t="str">
        <f t="shared" si="1" ref="R34:R65">CONCATENATE(B34,C34,D34,E34,"_",(TEXT(F34,"dd/mm/yyyy")))</f>
        <v>Iguhu Sub-County Hospital_11/06/2024</v>
      </c>
      <c r="S34" t="str">
        <f>IF(COUNTIF(Individual!O:O,R34)&gt;0,"Found","Not Found")</f>
        <v>Not Found</v>
      </c>
    </row>
    <row r="35" spans="8:8">
      <c r="A35" t="s">
        <v>81</v>
      </c>
      <c r="C35" t="s">
        <v>91</v>
      </c>
      <c r="F35" s="19">
        <v>45454.0</v>
      </c>
      <c r="G35">
        <v>0.0</v>
      </c>
      <c r="H35">
        <v>0.0</v>
      </c>
      <c r="I35" t="s">
        <v>83</v>
      </c>
      <c r="J35">
        <v>0.0</v>
      </c>
      <c r="K35">
        <v>0.0</v>
      </c>
      <c r="L35" t="s">
        <v>83</v>
      </c>
      <c r="M35">
        <v>0.0</v>
      </c>
      <c r="N35">
        <v>0.0</v>
      </c>
      <c r="P35">
        <v>0.0</v>
      </c>
      <c r="Q35" t="s">
        <v>139</v>
      </c>
      <c r="R35" t="str">
        <f t="shared" si="1"/>
        <v>Migosi Sub-County Hospital_11/06/2024</v>
      </c>
      <c r="S35" t="str">
        <f>IF(COUNTIF(Individual!O:O,R35)&gt;0,"Found","Not Found")</f>
        <v>Not Found</v>
      </c>
    </row>
    <row r="36" spans="8:8">
      <c r="A36" t="s">
        <v>85</v>
      </c>
      <c r="B36" t="s">
        <v>121</v>
      </c>
      <c r="F36" s="19">
        <v>45454.0</v>
      </c>
      <c r="G36">
        <v>0.0</v>
      </c>
      <c r="H36">
        <v>0.0</v>
      </c>
      <c r="I36" t="s">
        <v>83</v>
      </c>
      <c r="J36">
        <v>0.0</v>
      </c>
      <c r="K36">
        <v>0.0</v>
      </c>
      <c r="L36" t="s">
        <v>83</v>
      </c>
      <c r="M36">
        <v>0.0</v>
      </c>
      <c r="N36">
        <v>0.0</v>
      </c>
      <c r="P36">
        <v>0.0</v>
      </c>
      <c r="Q36" t="s">
        <v>140</v>
      </c>
      <c r="R36" t="str">
        <f t="shared" si="1"/>
        <v>Kitare Health Centre_11/06/2024</v>
      </c>
      <c r="S36" t="str">
        <f>IF(COUNTIF(Individual!O:O,R36)&gt;0,"Found","Not Found")</f>
        <v>Not Found</v>
      </c>
    </row>
    <row r="37" spans="8:8">
      <c r="A37" t="s">
        <v>85</v>
      </c>
      <c r="B37" t="s">
        <v>111</v>
      </c>
      <c r="F37" s="19">
        <v>45454.0</v>
      </c>
      <c r="G37">
        <v>0.0</v>
      </c>
      <c r="H37">
        <v>0.0</v>
      </c>
      <c r="I37" t="s">
        <v>83</v>
      </c>
      <c r="J37">
        <v>0.0</v>
      </c>
      <c r="K37">
        <v>0.0</v>
      </c>
      <c r="L37" t="s">
        <v>83</v>
      </c>
      <c r="M37">
        <v>0.0</v>
      </c>
      <c r="N37">
        <v>0.0</v>
      </c>
      <c r="P37">
        <v>0.0</v>
      </c>
      <c r="Q37" t="s">
        <v>141</v>
      </c>
      <c r="R37" t="str">
        <f t="shared" si="1"/>
        <v>Nyagoro Health Centre _11/06/2024</v>
      </c>
      <c r="S37" t="str">
        <f>IF(COUNTIF(Individual!O:O,R37)&gt;0,"Found","Not Found")</f>
        <v>Not Found</v>
      </c>
    </row>
    <row r="38" spans="8:8">
      <c r="A38" t="s">
        <v>81</v>
      </c>
      <c r="C38" t="s">
        <v>142</v>
      </c>
      <c r="F38" s="19">
        <v>45454.0</v>
      </c>
      <c r="G38">
        <v>0.0</v>
      </c>
      <c r="H38">
        <v>0.0</v>
      </c>
      <c r="I38" t="s">
        <v>83</v>
      </c>
      <c r="J38">
        <v>0.0</v>
      </c>
      <c r="K38">
        <v>0.0</v>
      </c>
      <c r="L38" t="s">
        <v>83</v>
      </c>
      <c r="M38">
        <v>0.0</v>
      </c>
      <c r="N38">
        <v>0.0</v>
      </c>
      <c r="P38">
        <v>0.0</v>
      </c>
      <c r="Q38" t="s">
        <v>118</v>
      </c>
      <c r="R38" t="str">
        <f t="shared" si="1"/>
        <v>Lumumba Sub-County Hospital_11/06/2024</v>
      </c>
      <c r="S38" t="str">
        <f>IF(COUNTIF(Individual!O:O,R38)&gt;0,"Found","Not Found")</f>
        <v>Not Found</v>
      </c>
    </row>
    <row r="39" spans="8:8">
      <c r="A39" s="20" t="s">
        <v>104</v>
      </c>
      <c r="B39" s="20"/>
      <c r="C39" s="20"/>
      <c r="D39" s="20" t="s">
        <v>143</v>
      </c>
      <c r="E39" s="20"/>
      <c r="F39" s="21">
        <v>45454.0</v>
      </c>
      <c r="G39" s="20">
        <v>0.0</v>
      </c>
      <c r="H39" s="20">
        <v>0.0</v>
      </c>
      <c r="I39" s="20" t="s">
        <v>83</v>
      </c>
      <c r="J39" s="20"/>
      <c r="K39" s="20"/>
      <c r="L39" s="20" t="s">
        <v>114</v>
      </c>
      <c r="M39" s="20"/>
      <c r="N39" s="20"/>
      <c r="O39" s="20"/>
      <c r="P39" s="20"/>
      <c r="Q39" s="20"/>
      <c r="R39" t="str">
        <f t="shared" si="1"/>
        <v>Malava County Hospital_11/06/2024</v>
      </c>
      <c r="S39" t="str">
        <f>IF(COUNTIF(Individual!O:O,R39)&gt;0,"Found","Not Found")</f>
        <v>Not Found</v>
      </c>
    </row>
    <row r="40" spans="8:8">
      <c r="A40" t="s">
        <v>85</v>
      </c>
      <c r="B40" t="s">
        <v>89</v>
      </c>
      <c r="F40" s="19">
        <v>45454.0</v>
      </c>
      <c r="G40">
        <v>2.0</v>
      </c>
      <c r="H40">
        <v>2.0</v>
      </c>
      <c r="I40" t="s">
        <v>83</v>
      </c>
      <c r="J40">
        <v>0.0</v>
      </c>
      <c r="K40">
        <v>2.0</v>
      </c>
      <c r="L40" t="s">
        <v>83</v>
      </c>
      <c r="M40">
        <v>2.0</v>
      </c>
      <c r="N40">
        <v>0.0</v>
      </c>
      <c r="P40">
        <v>2.0</v>
      </c>
      <c r="Q40" t="s">
        <v>144</v>
      </c>
      <c r="R40" t="str">
        <f t="shared" si="1"/>
        <v>Rachuonyo County Hospital_11/06/2024</v>
      </c>
      <c r="S40" t="str">
        <f>IF(COUNTIF(Individual!O:O,R40)&gt;0,"Found","Not Found")</f>
        <v>Not Found</v>
      </c>
    </row>
    <row r="41" spans="8:8">
      <c r="A41" s="20" t="s">
        <v>104</v>
      </c>
      <c r="B41" s="20"/>
      <c r="C41" s="20"/>
      <c r="D41" s="20" t="s">
        <v>145</v>
      </c>
      <c r="E41" s="20"/>
      <c r="F41" s="21">
        <v>45454.0</v>
      </c>
      <c r="G41" s="20">
        <v>1.0</v>
      </c>
      <c r="H41" s="20">
        <v>1.0</v>
      </c>
      <c r="I41" s="20" t="s">
        <v>83</v>
      </c>
      <c r="J41" s="20"/>
      <c r="K41" s="20"/>
      <c r="L41" s="20" t="s">
        <v>114</v>
      </c>
      <c r="M41" s="20"/>
      <c r="N41" s="20"/>
      <c r="O41" s="20"/>
      <c r="P41" s="20"/>
      <c r="Q41" s="20"/>
      <c r="R41" t="str">
        <f t="shared" si="1"/>
        <v>Mumias Model Health Centre_11/06/2024</v>
      </c>
      <c r="S41" t="str">
        <f>IF(COUNTIF(Individual!O:O,R41)&gt;0,"Found","Not Found")</f>
        <v>Not Found</v>
      </c>
    </row>
    <row r="42" spans="8:8">
      <c r="A42" t="s">
        <v>93</v>
      </c>
      <c r="E42" t="s">
        <v>113</v>
      </c>
      <c r="F42" s="19">
        <v>45454.0</v>
      </c>
      <c r="G42">
        <v>1.0</v>
      </c>
      <c r="H42">
        <v>1.0</v>
      </c>
      <c r="I42" t="s">
        <v>83</v>
      </c>
      <c r="J42">
        <v>0.0</v>
      </c>
      <c r="K42">
        <v>1.0</v>
      </c>
      <c r="L42" t="s">
        <v>83</v>
      </c>
      <c r="M42">
        <v>1.0</v>
      </c>
      <c r="N42">
        <v>0.0</v>
      </c>
      <c r="P42">
        <v>1.0</v>
      </c>
      <c r="Q42" t="s">
        <v>146</v>
      </c>
      <c r="R42" t="str">
        <f t="shared" si="1"/>
        <v>Lanet Health Centre_11/06/2024</v>
      </c>
      <c r="S42" t="str">
        <f>IF(COUNTIF(Individual!O:O,R42)&gt;0,"Found","Not Found")</f>
        <v>Not Found</v>
      </c>
    </row>
    <row r="43" spans="8:8">
      <c r="A43" t="s">
        <v>85</v>
      </c>
      <c r="B43" t="s">
        <v>109</v>
      </c>
      <c r="F43" s="19">
        <v>45454.0</v>
      </c>
      <c r="G43">
        <v>0.0</v>
      </c>
      <c r="H43">
        <v>0.0</v>
      </c>
      <c r="I43" t="s">
        <v>83</v>
      </c>
      <c r="J43">
        <v>0.0</v>
      </c>
      <c r="K43">
        <v>0.0</v>
      </c>
      <c r="L43" t="s">
        <v>83</v>
      </c>
      <c r="M43">
        <v>0.0</v>
      </c>
      <c r="N43">
        <v>0.0</v>
      </c>
      <c r="P43">
        <v>0.0</v>
      </c>
      <c r="Q43" t="s">
        <v>147</v>
      </c>
      <c r="R43" t="str">
        <f t="shared" si="1"/>
        <v>Kabondo Sub-County Hospital_11/06/2024</v>
      </c>
      <c r="S43" t="str">
        <f>IF(COUNTIF(Individual!O:O,R43)&gt;0,"Found","Not Found")</f>
        <v>Not Found</v>
      </c>
    </row>
    <row r="44" spans="8:8">
      <c r="A44" t="s">
        <v>85</v>
      </c>
      <c r="B44" t="s">
        <v>148</v>
      </c>
      <c r="F44" s="19">
        <v>45453.0</v>
      </c>
      <c r="G44">
        <v>0.0</v>
      </c>
      <c r="H44">
        <v>0.0</v>
      </c>
      <c r="I44" t="s">
        <v>83</v>
      </c>
      <c r="J44">
        <v>0.0</v>
      </c>
      <c r="K44">
        <v>0.0</v>
      </c>
      <c r="L44" t="s">
        <v>83</v>
      </c>
      <c r="M44">
        <v>0.0</v>
      </c>
      <c r="N44">
        <v>0.0</v>
      </c>
      <c r="P44">
        <v>0.0</v>
      </c>
      <c r="Q44" t="s">
        <v>149</v>
      </c>
      <c r="R44" t="str">
        <f t="shared" si="1"/>
        <v>Ndhiwa Sub-County Hospital_10/06/2024</v>
      </c>
      <c r="S44" t="str">
        <f>IF(COUNTIF(Individual!O:O,R44)&gt;0,"Found","Not Found")</f>
        <v>Not Found</v>
      </c>
    </row>
    <row r="45" spans="8:8">
      <c r="A45" s="20" t="s">
        <v>85</v>
      </c>
      <c r="B45" s="20" t="s">
        <v>148</v>
      </c>
      <c r="C45" s="20"/>
      <c r="D45" s="20"/>
      <c r="E45" s="20"/>
      <c r="F45" s="21">
        <v>45454.0</v>
      </c>
      <c r="G45" s="20">
        <v>0.0</v>
      </c>
      <c r="H45" s="20">
        <v>0.0</v>
      </c>
      <c r="I45" s="20" t="s">
        <v>83</v>
      </c>
      <c r="J45" s="20"/>
      <c r="K45" s="20"/>
      <c r="L45" s="20" t="s">
        <v>114</v>
      </c>
      <c r="M45" s="20"/>
      <c r="N45" s="20"/>
      <c r="O45" s="20"/>
      <c r="P45" s="20"/>
      <c r="Q45" s="20"/>
      <c r="R45" t="str">
        <f t="shared" si="1"/>
        <v>Ndhiwa Sub-County Hospital_11/06/2024</v>
      </c>
      <c r="S45" t="str">
        <f>IF(COUNTIF(Individual!O:O,R45)&gt;0,"Found","Not Found")</f>
        <v>Not Found</v>
      </c>
    </row>
    <row r="46" spans="8:8">
      <c r="A46" t="s">
        <v>104</v>
      </c>
      <c r="D46" t="s">
        <v>150</v>
      </c>
      <c r="F46" s="19">
        <v>45454.0</v>
      </c>
      <c r="G46">
        <v>0.0</v>
      </c>
      <c r="H46">
        <v>0.0</v>
      </c>
      <c r="I46" t="s">
        <v>83</v>
      </c>
      <c r="J46">
        <v>0.0</v>
      </c>
      <c r="K46">
        <v>0.0</v>
      </c>
      <c r="L46" t="s">
        <v>83</v>
      </c>
      <c r="M46">
        <v>0.0</v>
      </c>
      <c r="N46">
        <v>0.0</v>
      </c>
      <c r="P46">
        <v>0.0</v>
      </c>
      <c r="Q46" t="s">
        <v>151</v>
      </c>
      <c r="R46" t="str">
        <f t="shared" si="1"/>
        <v>Butere Sub-County Hospital_11/06/2024</v>
      </c>
      <c r="S46" t="str">
        <f>IF(COUNTIF(Individual!O:O,R46)&gt;0,"Found","Not Found")</f>
        <v>Not Found</v>
      </c>
    </row>
    <row r="47" spans="8:8">
      <c r="A47" s="20" t="s">
        <v>81</v>
      </c>
      <c r="B47" s="20"/>
      <c r="C47" s="20" t="s">
        <v>152</v>
      </c>
      <c r="D47" s="20"/>
      <c r="E47" s="20"/>
      <c r="F47" s="21">
        <v>45454.0</v>
      </c>
      <c r="G47" s="20">
        <v>0.0</v>
      </c>
      <c r="H47" s="20">
        <v>0.0</v>
      </c>
      <c r="I47" s="20" t="s">
        <v>83</v>
      </c>
      <c r="J47" s="20">
        <v>0.0</v>
      </c>
      <c r="K47" s="20">
        <v>0.0</v>
      </c>
      <c r="L47" s="20" t="s">
        <v>83</v>
      </c>
      <c r="M47" s="20">
        <v>0.0</v>
      </c>
      <c r="N47" s="20">
        <v>0.0</v>
      </c>
      <c r="O47" s="20"/>
      <c r="P47" s="20">
        <v>0.0</v>
      </c>
      <c r="Q47" s="20" t="s">
        <v>153</v>
      </c>
      <c r="R47" t="str">
        <f t="shared" si="1"/>
        <v>Koru Dispensary_11/06/2024</v>
      </c>
      <c r="S47" t="str">
        <f>IF(COUNTIF(Individual!O:O,R47)&gt;0,"Found","Not Found")</f>
        <v>Not Found</v>
      </c>
    </row>
    <row r="48" spans="8:8">
      <c r="A48" t="s">
        <v>93</v>
      </c>
      <c r="E48" t="s">
        <v>98</v>
      </c>
      <c r="F48" s="19">
        <v>45454.0</v>
      </c>
      <c r="G48">
        <v>0.0</v>
      </c>
      <c r="H48">
        <v>0.0</v>
      </c>
      <c r="I48" t="s">
        <v>83</v>
      </c>
      <c r="J48">
        <v>0.0</v>
      </c>
      <c r="K48">
        <v>0.0</v>
      </c>
      <c r="L48" t="s">
        <v>83</v>
      </c>
      <c r="M48">
        <v>0.0</v>
      </c>
      <c r="N48">
        <v>0.0</v>
      </c>
      <c r="P48">
        <v>0.0</v>
      </c>
      <c r="Q48" t="s">
        <v>154</v>
      </c>
      <c r="R48" t="str">
        <f t="shared" si="1"/>
        <v>Bondeni Sub-County Hospital_11/06/2024</v>
      </c>
      <c r="S48" t="str">
        <f>IF(COUNTIF(Individual!O:O,R48)&gt;0,"Found","Not Found")</f>
        <v>Not Found</v>
      </c>
    </row>
    <row r="49" spans="8:8">
      <c r="A49" t="s">
        <v>85</v>
      </c>
      <c r="B49" t="s">
        <v>86</v>
      </c>
      <c r="F49" s="19">
        <v>45454.0</v>
      </c>
      <c r="G49">
        <v>0.0</v>
      </c>
      <c r="H49">
        <v>0.0</v>
      </c>
      <c r="I49" t="s">
        <v>83</v>
      </c>
      <c r="J49">
        <v>0.0</v>
      </c>
      <c r="K49">
        <v>0.0</v>
      </c>
      <c r="L49" t="s">
        <v>83</v>
      </c>
      <c r="M49">
        <v>0.0</v>
      </c>
      <c r="N49">
        <v>0.0</v>
      </c>
      <c r="P49">
        <v>0.0</v>
      </c>
      <c r="Q49" t="s">
        <v>155</v>
      </c>
      <c r="R49" t="str">
        <f t="shared" si="1"/>
        <v>Homa Bay County Teaching and Referral Hospital_11/06/2024</v>
      </c>
      <c r="S49" t="str">
        <f>IF(COUNTIF(Individual!O:O,R49)&gt;0,"Found","Not Found")</f>
        <v>Not Found</v>
      </c>
    </row>
    <row r="50" spans="8:8">
      <c r="A50" t="s">
        <v>93</v>
      </c>
      <c r="E50" t="s">
        <v>100</v>
      </c>
      <c r="F50" s="19">
        <v>45454.0</v>
      </c>
      <c r="G50">
        <v>0.0</v>
      </c>
      <c r="H50">
        <v>0.0</v>
      </c>
      <c r="I50" t="s">
        <v>83</v>
      </c>
      <c r="J50">
        <v>0.0</v>
      </c>
      <c r="K50">
        <v>0.0</v>
      </c>
      <c r="L50" t="s">
        <v>83</v>
      </c>
      <c r="M50">
        <v>0.0</v>
      </c>
      <c r="N50">
        <v>0.0</v>
      </c>
      <c r="P50">
        <v>0.0</v>
      </c>
      <c r="Q50" t="s">
        <v>156</v>
      </c>
      <c r="R50" t="str">
        <f t="shared" si="1"/>
        <v>Nakuru County Referral Hospital_11/06/2024</v>
      </c>
      <c r="S50" t="str">
        <f>IF(COUNTIF(Individual!O:O,R50)&gt;0,"Found","Not Found")</f>
        <v>Not Found</v>
      </c>
    </row>
    <row r="51" spans="8:8">
      <c r="A51" t="s">
        <v>93</v>
      </c>
      <c r="E51" t="s">
        <v>107</v>
      </c>
      <c r="F51" s="19">
        <v>45454.0</v>
      </c>
      <c r="G51">
        <v>0.0</v>
      </c>
      <c r="H51">
        <v>0.0</v>
      </c>
      <c r="I51" t="s">
        <v>83</v>
      </c>
      <c r="J51">
        <v>0.0</v>
      </c>
      <c r="K51">
        <v>0.0</v>
      </c>
      <c r="L51" t="s">
        <v>83</v>
      </c>
      <c r="M51">
        <v>0.0</v>
      </c>
      <c r="N51">
        <v>0.0</v>
      </c>
      <c r="P51">
        <v>0.0</v>
      </c>
      <c r="Q51" t="s">
        <v>157</v>
      </c>
      <c r="R51" t="str">
        <f t="shared" si="1"/>
        <v>Njoro Sub-County Hospital_11/06/2024</v>
      </c>
      <c r="S51" t="str">
        <f>IF(COUNTIF(Individual!O:O,R51)&gt;0,"Found","Not Found")</f>
        <v>Not Found</v>
      </c>
    </row>
    <row r="52" spans="8:8">
      <c r="A52" t="s">
        <v>104</v>
      </c>
      <c r="D52" t="s">
        <v>105</v>
      </c>
      <c r="F52" s="19">
        <v>45454.0</v>
      </c>
      <c r="G52">
        <v>0.0</v>
      </c>
      <c r="H52">
        <v>0.0</v>
      </c>
      <c r="I52" t="s">
        <v>83</v>
      </c>
      <c r="J52">
        <v>0.0</v>
      </c>
      <c r="K52">
        <v>0.0</v>
      </c>
      <c r="L52" t="s">
        <v>83</v>
      </c>
      <c r="M52">
        <v>0.0</v>
      </c>
      <c r="N52">
        <v>0.0</v>
      </c>
      <c r="P52">
        <v>0.0</v>
      </c>
      <c r="Q52" t="s">
        <v>158</v>
      </c>
      <c r="R52" t="str">
        <f t="shared" si="1"/>
        <v>Kakamega County General Hospital_11/06/2024</v>
      </c>
      <c r="S52" t="str">
        <f>IF(COUNTIF(Individual!O:O,R52)&gt;0,"Found","Not Found")</f>
        <v>Not Found</v>
      </c>
    </row>
    <row r="53" spans="8:8">
      <c r="A53" t="s">
        <v>104</v>
      </c>
      <c r="D53" t="s">
        <v>128</v>
      </c>
      <c r="F53" s="19">
        <v>45455.0</v>
      </c>
      <c r="G53">
        <v>0.0</v>
      </c>
      <c r="H53">
        <v>0.0</v>
      </c>
      <c r="I53" t="s">
        <v>83</v>
      </c>
      <c r="J53">
        <v>0.0</v>
      </c>
      <c r="K53">
        <v>0.0</v>
      </c>
      <c r="L53" t="s">
        <v>83</v>
      </c>
      <c r="M53">
        <v>0.0</v>
      </c>
      <c r="N53">
        <v>0.0</v>
      </c>
      <c r="P53">
        <v>0.0</v>
      </c>
      <c r="Q53" t="s">
        <v>159</v>
      </c>
      <c r="R53" t="str">
        <f t="shared" si="1"/>
        <v>Matunda Sub District Hospital_12/06/2024</v>
      </c>
      <c r="S53" t="str">
        <f>IF(COUNTIF(Individual!O:O,R53)&gt;0,"Found","Not Found")</f>
        <v>Not Found</v>
      </c>
    </row>
    <row r="54" spans="8:8">
      <c r="A54" t="s">
        <v>85</v>
      </c>
      <c r="B54" t="s">
        <v>89</v>
      </c>
      <c r="F54" s="19">
        <v>45455.0</v>
      </c>
      <c r="G54">
        <v>1.0</v>
      </c>
      <c r="H54">
        <v>1.0</v>
      </c>
      <c r="I54" t="s">
        <v>83</v>
      </c>
      <c r="J54">
        <v>0.0</v>
      </c>
      <c r="K54">
        <v>1.0</v>
      </c>
      <c r="L54" t="s">
        <v>83</v>
      </c>
      <c r="M54">
        <v>1.0</v>
      </c>
      <c r="N54">
        <v>0.0</v>
      </c>
      <c r="P54">
        <v>1.0</v>
      </c>
      <c r="Q54" t="s">
        <v>160</v>
      </c>
      <c r="R54" t="str">
        <f t="shared" si="1"/>
        <v>Rachuonyo County Hospital_12/06/2024</v>
      </c>
      <c r="S54" t="str">
        <f>IF(COUNTIF(Individual!O:O,R54)&gt;0,"Found","Not Found")</f>
        <v>Not Found</v>
      </c>
    </row>
    <row r="55" spans="8:8">
      <c r="A55" t="s">
        <v>93</v>
      </c>
      <c r="E55" t="s">
        <v>119</v>
      </c>
      <c r="F55" s="19">
        <v>45455.0</v>
      </c>
      <c r="G55">
        <v>0.0</v>
      </c>
      <c r="H55">
        <v>0.0</v>
      </c>
      <c r="I55" t="s">
        <v>83</v>
      </c>
      <c r="J55">
        <v>0.0</v>
      </c>
      <c r="K55">
        <v>0.0</v>
      </c>
      <c r="L55" t="s">
        <v>83</v>
      </c>
      <c r="M55">
        <v>0.0</v>
      </c>
      <c r="N55">
        <v>0.0</v>
      </c>
      <c r="P55">
        <v>0.0</v>
      </c>
      <c r="Q55" t="s">
        <v>120</v>
      </c>
      <c r="R55" t="str">
        <f t="shared" si="1"/>
        <v>Mithonge/Bondeni Dispensary_12/06/2024</v>
      </c>
      <c r="S55" t="str">
        <f>IF(COUNTIF(Individual!O:O,R55)&gt;0,"Found","Not Found")</f>
        <v>Not Found</v>
      </c>
    </row>
    <row r="56" spans="8:8">
      <c r="A56" t="s">
        <v>81</v>
      </c>
      <c r="C56" t="s">
        <v>152</v>
      </c>
      <c r="F56" s="19">
        <v>45455.0</v>
      </c>
      <c r="G56">
        <v>0.0</v>
      </c>
      <c r="H56">
        <v>0.0</v>
      </c>
      <c r="I56" t="s">
        <v>83</v>
      </c>
      <c r="J56">
        <v>0.0</v>
      </c>
      <c r="K56">
        <v>0.0</v>
      </c>
      <c r="L56" t="s">
        <v>83</v>
      </c>
      <c r="M56">
        <v>0.0</v>
      </c>
      <c r="N56">
        <v>0.0</v>
      </c>
      <c r="P56">
        <v>0.0</v>
      </c>
      <c r="Q56" t="s">
        <v>161</v>
      </c>
      <c r="R56" t="str">
        <f t="shared" si="1"/>
        <v>Koru Dispensary_12/06/2024</v>
      </c>
      <c r="S56" t="str">
        <f>IF(COUNTIF(Individual!O:O,R56)&gt;0,"Found","Not Found")</f>
        <v>Not Found</v>
      </c>
    </row>
    <row r="57" spans="8:8">
      <c r="A57" t="s">
        <v>93</v>
      </c>
      <c r="E57" t="s">
        <v>94</v>
      </c>
      <c r="F57" s="19">
        <v>45455.0</v>
      </c>
      <c r="G57">
        <v>1.0</v>
      </c>
      <c r="H57">
        <v>1.0</v>
      </c>
      <c r="I57" t="s">
        <v>83</v>
      </c>
      <c r="J57">
        <v>0.0</v>
      </c>
      <c r="K57">
        <v>1.0</v>
      </c>
      <c r="L57" t="s">
        <v>83</v>
      </c>
      <c r="M57">
        <v>1.0</v>
      </c>
      <c r="N57">
        <v>0.0</v>
      </c>
      <c r="P57">
        <v>1.0</v>
      </c>
      <c r="Q57" t="s">
        <v>162</v>
      </c>
      <c r="R57" t="str">
        <f t="shared" si="1"/>
        <v>Nakuru West Health Centre_12/06/2024</v>
      </c>
      <c r="S57" t="str">
        <f>IF(COUNTIF(Individual!O:O,R57)&gt;0,"Found","Not Found")</f>
        <v>Not Found</v>
      </c>
    </row>
    <row r="58" spans="8:8">
      <c r="A58" t="s">
        <v>93</v>
      </c>
      <c r="E58" t="s">
        <v>102</v>
      </c>
      <c r="F58" s="19">
        <v>45455.0</v>
      </c>
      <c r="G58">
        <v>0.0</v>
      </c>
      <c r="H58">
        <v>0.0</v>
      </c>
      <c r="I58" t="s">
        <v>83</v>
      </c>
      <c r="J58">
        <v>0.0</v>
      </c>
      <c r="K58">
        <v>0.0</v>
      </c>
      <c r="L58" t="s">
        <v>83</v>
      </c>
      <c r="M58">
        <v>0.0</v>
      </c>
      <c r="N58">
        <v>0.0</v>
      </c>
      <c r="P58">
        <v>0.0</v>
      </c>
      <c r="Q58" t="s">
        <v>163</v>
      </c>
      <c r="R58" t="str">
        <f t="shared" si="1"/>
        <v>Langalanga Health Centre_12/06/2024</v>
      </c>
      <c r="S58" t="str">
        <f>IF(COUNTIF(Individual!O:O,R58)&gt;0,"Found","Not Found")</f>
        <v>Not Found</v>
      </c>
    </row>
    <row r="59" spans="8:8">
      <c r="A59" t="s">
        <v>81</v>
      </c>
      <c r="C59" t="s">
        <v>126</v>
      </c>
      <c r="F59" s="19">
        <v>45455.0</v>
      </c>
      <c r="G59">
        <v>1.0</v>
      </c>
      <c r="H59">
        <v>1.0</v>
      </c>
      <c r="I59" t="s">
        <v>83</v>
      </c>
      <c r="J59">
        <v>0.0</v>
      </c>
      <c r="K59">
        <v>1.0</v>
      </c>
      <c r="L59" t="s">
        <v>83</v>
      </c>
      <c r="M59">
        <v>0.0</v>
      </c>
      <c r="N59">
        <v>1.0</v>
      </c>
      <c r="P59">
        <v>1.0</v>
      </c>
      <c r="Q59" t="s">
        <v>164</v>
      </c>
      <c r="R59" t="str">
        <f t="shared" si="1"/>
        <v>Jaramogi Oginga Odinga Teaching an Referral Hospital (JOOTRH)_12/06/2024</v>
      </c>
      <c r="S59" t="str">
        <f>IF(COUNTIF(Individual!O:O,R59)&gt;0,"Found","Not Found")</f>
        <v>Not Found</v>
      </c>
    </row>
    <row r="60" spans="8:8">
      <c r="A60" t="s">
        <v>104</v>
      </c>
      <c r="D60" t="s">
        <v>145</v>
      </c>
      <c r="F60" s="19">
        <v>45455.0</v>
      </c>
      <c r="G60">
        <v>1.0</v>
      </c>
      <c r="H60">
        <v>1.0</v>
      </c>
      <c r="I60" t="s">
        <v>83</v>
      </c>
      <c r="J60">
        <v>0.0</v>
      </c>
      <c r="K60">
        <v>1.0</v>
      </c>
      <c r="L60" t="s">
        <v>83</v>
      </c>
      <c r="M60">
        <v>1.0</v>
      </c>
      <c r="N60">
        <v>0.0</v>
      </c>
      <c r="P60">
        <v>1.0</v>
      </c>
      <c r="Q60" t="s">
        <v>165</v>
      </c>
      <c r="R60" t="str">
        <f t="shared" si="1"/>
        <v>Mumias Model Health Centre_12/06/2024</v>
      </c>
      <c r="S60" t="str">
        <f>IF(COUNTIF(Individual!O:O,R60)&gt;0,"Found","Not Found")</f>
        <v>Not Found</v>
      </c>
    </row>
    <row r="61" spans="8:8">
      <c r="A61" t="s">
        <v>81</v>
      </c>
      <c r="C61" t="s">
        <v>91</v>
      </c>
      <c r="F61" s="19">
        <v>45455.0</v>
      </c>
      <c r="G61">
        <v>0.0</v>
      </c>
      <c r="H61">
        <v>0.0</v>
      </c>
      <c r="I61" t="s">
        <v>83</v>
      </c>
      <c r="J61">
        <v>0.0</v>
      </c>
      <c r="K61">
        <v>0.0</v>
      </c>
      <c r="L61" t="s">
        <v>83</v>
      </c>
      <c r="M61">
        <v>0.0</v>
      </c>
      <c r="N61">
        <v>0.0</v>
      </c>
      <c r="P61">
        <v>0.0</v>
      </c>
      <c r="Q61" t="s">
        <v>166</v>
      </c>
      <c r="R61" t="str">
        <f t="shared" si="1"/>
        <v>Migosi Sub-County Hospital_12/06/2024</v>
      </c>
      <c r="S61" t="str">
        <f>IF(COUNTIF(Individual!O:O,R61)&gt;0,"Found","Not Found")</f>
        <v>Not Found</v>
      </c>
    </row>
    <row r="62" spans="8:8">
      <c r="A62" t="s">
        <v>93</v>
      </c>
      <c r="E62" t="s">
        <v>100</v>
      </c>
      <c r="F62" s="19">
        <v>45455.0</v>
      </c>
      <c r="G62">
        <v>0.0</v>
      </c>
      <c r="H62">
        <v>0.0</v>
      </c>
      <c r="I62" t="s">
        <v>83</v>
      </c>
      <c r="J62">
        <v>0.0</v>
      </c>
      <c r="K62">
        <v>0.0</v>
      </c>
      <c r="L62" t="s">
        <v>83</v>
      </c>
      <c r="M62">
        <v>0.0</v>
      </c>
      <c r="N62">
        <v>0.0</v>
      </c>
      <c r="P62">
        <v>0.0</v>
      </c>
      <c r="Q62" t="s">
        <v>167</v>
      </c>
      <c r="R62" t="str">
        <f t="shared" si="1"/>
        <v>Nakuru County Referral Hospital_12/06/2024</v>
      </c>
      <c r="S62" t="str">
        <f>IF(COUNTIF(Individual!O:O,R62)&gt;0,"Found","Not Found")</f>
        <v>Not Found</v>
      </c>
    </row>
    <row r="63" spans="8:8">
      <c r="A63" t="s">
        <v>85</v>
      </c>
      <c r="B63" t="s">
        <v>86</v>
      </c>
      <c r="F63" s="19">
        <v>45455.0</v>
      </c>
      <c r="G63">
        <v>0.0</v>
      </c>
      <c r="H63">
        <v>0.0</v>
      </c>
      <c r="I63" t="s">
        <v>83</v>
      </c>
      <c r="J63">
        <v>0.0</v>
      </c>
      <c r="K63">
        <v>0.0</v>
      </c>
      <c r="L63" t="s">
        <v>83</v>
      </c>
      <c r="M63">
        <v>0.0</v>
      </c>
      <c r="N63">
        <v>0.0</v>
      </c>
      <c r="P63">
        <v>0.0</v>
      </c>
      <c r="Q63" t="s">
        <v>155</v>
      </c>
      <c r="R63" t="str">
        <f t="shared" si="1"/>
        <v>Homa Bay County Teaching and Referral Hospital_12/06/2024</v>
      </c>
      <c r="S63" t="str">
        <f>IF(COUNTIF(Individual!O:O,R63)&gt;0,"Found","Not Found")</f>
        <v>Not Found</v>
      </c>
    </row>
    <row r="64" spans="8:8">
      <c r="A64" t="s">
        <v>81</v>
      </c>
      <c r="C64" t="s">
        <v>82</v>
      </c>
      <c r="F64" s="19">
        <v>45455.0</v>
      </c>
      <c r="G64">
        <v>0.0</v>
      </c>
      <c r="H64">
        <v>0.0</v>
      </c>
      <c r="I64" t="s">
        <v>83</v>
      </c>
      <c r="J64">
        <v>0.0</v>
      </c>
      <c r="K64">
        <v>0.0</v>
      </c>
      <c r="L64" t="s">
        <v>83</v>
      </c>
      <c r="M64">
        <v>0.0</v>
      </c>
      <c r="N64">
        <v>0.0</v>
      </c>
      <c r="P64">
        <v>0.0</v>
      </c>
      <c r="Q64" t="s">
        <v>168</v>
      </c>
      <c r="R64" t="str">
        <f t="shared" si="1"/>
        <v>Rabuor Sub-County Hospital_12/06/2024</v>
      </c>
      <c r="S64" t="str">
        <f>IF(COUNTIF(Individual!O:O,R64)&gt;0,"Found","Not Found")</f>
        <v>Not Found</v>
      </c>
    </row>
    <row r="65" spans="8:8">
      <c r="A65" t="s">
        <v>85</v>
      </c>
      <c r="B65" t="s">
        <v>111</v>
      </c>
      <c r="F65" s="19">
        <v>45455.0</v>
      </c>
      <c r="G65">
        <v>0.0</v>
      </c>
      <c r="H65">
        <v>0.0</v>
      </c>
      <c r="I65" t="s">
        <v>83</v>
      </c>
      <c r="J65">
        <v>0.0</v>
      </c>
      <c r="K65">
        <v>0.0</v>
      </c>
      <c r="L65" t="s">
        <v>83</v>
      </c>
      <c r="M65">
        <v>0.0</v>
      </c>
      <c r="N65">
        <v>0.0</v>
      </c>
      <c r="P65">
        <v>0.0</v>
      </c>
      <c r="Q65" t="s">
        <v>169</v>
      </c>
      <c r="R65" t="str">
        <f t="shared" si="1"/>
        <v>Nyagoro Health Centre _12/06/2024</v>
      </c>
      <c r="S65" t="str">
        <f>IF(COUNTIF(Individual!O:O,R65)&gt;0,"Found","Not Found")</f>
        <v>Not Found</v>
      </c>
    </row>
    <row r="66" spans="8:8">
      <c r="A66" t="s">
        <v>85</v>
      </c>
      <c r="B66" t="s">
        <v>109</v>
      </c>
      <c r="F66" s="19">
        <v>45455.0</v>
      </c>
      <c r="G66">
        <v>0.0</v>
      </c>
      <c r="H66">
        <v>0.0</v>
      </c>
      <c r="I66" t="s">
        <v>83</v>
      </c>
      <c r="J66">
        <v>0.0</v>
      </c>
      <c r="K66">
        <v>0.0</v>
      </c>
      <c r="L66" t="s">
        <v>83</v>
      </c>
      <c r="M66">
        <v>0.0</v>
      </c>
      <c r="N66">
        <v>0.0</v>
      </c>
      <c r="P66">
        <v>0.0</v>
      </c>
      <c r="Q66" t="s">
        <v>170</v>
      </c>
      <c r="R66" t="str">
        <f t="shared" si="2" ref="R66:R97">CONCATENATE(B66,C66,D66,E66,"_",(TEXT(F66,"dd/mm/yyyy")))</f>
        <v>Kabondo Sub-County Hospital_12/06/2024</v>
      </c>
      <c r="S66" t="str">
        <f>IF(COUNTIF(Individual!O:O,R66)&gt;0,"Found","Not Found")</f>
        <v>Not Found</v>
      </c>
    </row>
    <row r="67" spans="8:8">
      <c r="A67" t="s">
        <v>104</v>
      </c>
      <c r="D67" t="s">
        <v>137</v>
      </c>
      <c r="F67" s="19">
        <v>45455.0</v>
      </c>
      <c r="G67">
        <v>0.0</v>
      </c>
      <c r="H67">
        <v>0.0</v>
      </c>
      <c r="I67" t="s">
        <v>83</v>
      </c>
      <c r="J67">
        <v>0.0</v>
      </c>
      <c r="K67">
        <v>0.0</v>
      </c>
      <c r="L67" t="s">
        <v>83</v>
      </c>
      <c r="M67">
        <v>0.0</v>
      </c>
      <c r="N67">
        <v>0.0</v>
      </c>
      <c r="P67">
        <v>0.0</v>
      </c>
      <c r="Q67" t="s">
        <v>171</v>
      </c>
      <c r="R67" t="str">
        <f t="shared" si="2"/>
        <v>Iguhu Sub-County Hospital_12/06/2024</v>
      </c>
      <c r="S67" t="str">
        <f>IF(COUNTIF(Individual!O:O,R67)&gt;0,"Found","Not Found")</f>
        <v>Not Found</v>
      </c>
    </row>
    <row r="68" spans="8:8">
      <c r="A68" t="s">
        <v>93</v>
      </c>
      <c r="E68" t="s">
        <v>107</v>
      </c>
      <c r="F68" s="19">
        <v>45455.0</v>
      </c>
      <c r="G68">
        <v>0.0</v>
      </c>
      <c r="H68">
        <v>0.0</v>
      </c>
      <c r="I68" t="s">
        <v>83</v>
      </c>
      <c r="J68">
        <v>0.0</v>
      </c>
      <c r="K68">
        <v>0.0</v>
      </c>
      <c r="L68" t="s">
        <v>83</v>
      </c>
      <c r="M68">
        <v>0.0</v>
      </c>
      <c r="N68">
        <v>0.0</v>
      </c>
      <c r="P68">
        <v>0.0</v>
      </c>
      <c r="Q68" t="s">
        <v>172</v>
      </c>
      <c r="R68" t="str">
        <f t="shared" si="2"/>
        <v>Njoro Sub-County Hospital_12/06/2024</v>
      </c>
      <c r="S68" t="str">
        <f>IF(COUNTIF(Individual!O:O,R68)&gt;0,"Found","Not Found")</f>
        <v>Not Found</v>
      </c>
    </row>
    <row r="69" spans="8:8">
      <c r="A69" t="s">
        <v>104</v>
      </c>
      <c r="D69" t="s">
        <v>105</v>
      </c>
      <c r="F69" s="19">
        <v>45455.0</v>
      </c>
      <c r="G69">
        <v>0.0</v>
      </c>
      <c r="H69">
        <v>0.0</v>
      </c>
      <c r="I69" t="s">
        <v>83</v>
      </c>
      <c r="J69">
        <v>0.0</v>
      </c>
      <c r="K69">
        <v>0.0</v>
      </c>
      <c r="L69" t="s">
        <v>83</v>
      </c>
      <c r="M69">
        <v>0.0</v>
      </c>
      <c r="N69">
        <v>0.0</v>
      </c>
      <c r="P69">
        <v>0.0</v>
      </c>
      <c r="Q69" t="s">
        <v>173</v>
      </c>
      <c r="R69" t="str">
        <f t="shared" si="2"/>
        <v>Kakamega County General Hospital_12/06/2024</v>
      </c>
      <c r="S69" t="str">
        <f>IF(COUNTIF(Individual!O:O,R69)&gt;0,"Found","Not Found")</f>
        <v>Not Found</v>
      </c>
    </row>
    <row r="70" spans="8:8">
      <c r="A70" t="s">
        <v>85</v>
      </c>
      <c r="B70" t="s">
        <v>121</v>
      </c>
      <c r="F70" s="19">
        <v>45455.0</v>
      </c>
      <c r="G70">
        <v>0.0</v>
      </c>
      <c r="H70">
        <v>0.0</v>
      </c>
      <c r="I70" t="s">
        <v>83</v>
      </c>
      <c r="J70">
        <v>0.0</v>
      </c>
      <c r="K70">
        <v>0.0</v>
      </c>
      <c r="L70" t="s">
        <v>83</v>
      </c>
      <c r="M70">
        <v>0.0</v>
      </c>
      <c r="N70">
        <v>0.0</v>
      </c>
      <c r="P70">
        <v>0.0</v>
      </c>
      <c r="Q70" t="s">
        <v>174</v>
      </c>
      <c r="R70" t="str">
        <f t="shared" si="2"/>
        <v>Kitare Health Centre_12/06/2024</v>
      </c>
      <c r="S70" t="str">
        <f>IF(COUNTIF(Individual!O:O,R70)&gt;0,"Found","Not Found")</f>
        <v>Not Found</v>
      </c>
    </row>
    <row r="71" spans="8:8">
      <c r="A71" t="s">
        <v>93</v>
      </c>
      <c r="E71" t="s">
        <v>98</v>
      </c>
      <c r="F71" s="19">
        <v>45455.0</v>
      </c>
      <c r="G71">
        <v>0.0</v>
      </c>
      <c r="H71">
        <v>0.0</v>
      </c>
      <c r="I71" t="s">
        <v>83</v>
      </c>
      <c r="J71">
        <v>0.0</v>
      </c>
      <c r="K71">
        <v>0.0</v>
      </c>
      <c r="L71" t="s">
        <v>83</v>
      </c>
      <c r="M71">
        <v>0.0</v>
      </c>
      <c r="N71">
        <v>0.0</v>
      </c>
      <c r="P71">
        <v>0.0</v>
      </c>
      <c r="Q71" t="s">
        <v>175</v>
      </c>
      <c r="R71" t="str">
        <f t="shared" si="2"/>
        <v>Bondeni Sub-County Hospital_12/06/2024</v>
      </c>
      <c r="S71" t="str">
        <f>IF(COUNTIF(Individual!O:O,R71)&gt;0,"Found","Not Found")</f>
        <v>Not Found</v>
      </c>
    </row>
    <row r="72" spans="8:8">
      <c r="A72" t="s">
        <v>85</v>
      </c>
      <c r="B72" t="s">
        <v>148</v>
      </c>
      <c r="F72" s="19">
        <v>45455.0</v>
      </c>
      <c r="G72">
        <v>0.0</v>
      </c>
      <c r="H72">
        <v>0.0</v>
      </c>
      <c r="I72" t="s">
        <v>83</v>
      </c>
      <c r="J72">
        <v>0.0</v>
      </c>
      <c r="K72">
        <v>0.0</v>
      </c>
      <c r="L72" t="s">
        <v>83</v>
      </c>
      <c r="M72">
        <v>0.0</v>
      </c>
      <c r="N72">
        <v>0.0</v>
      </c>
      <c r="P72">
        <v>0.0</v>
      </c>
      <c r="Q72" t="s">
        <v>83</v>
      </c>
      <c r="R72" t="str">
        <f t="shared" si="2"/>
        <v>Ndhiwa Sub-County Hospital_12/06/2024</v>
      </c>
      <c r="S72" t="str">
        <f>IF(COUNTIF(Individual!O:O,R72)&gt;0,"Found","Not Found")</f>
        <v>Not Found</v>
      </c>
    </row>
    <row r="73" spans="8:8">
      <c r="A73" t="s">
        <v>104</v>
      </c>
      <c r="D73" t="s">
        <v>143</v>
      </c>
      <c r="F73" s="19">
        <v>45455.0</v>
      </c>
      <c r="G73">
        <v>0.0</v>
      </c>
      <c r="H73">
        <v>0.0</v>
      </c>
      <c r="I73" t="s">
        <v>83</v>
      </c>
      <c r="J73">
        <v>0.0</v>
      </c>
      <c r="K73">
        <v>0.0</v>
      </c>
      <c r="L73" t="s">
        <v>83</v>
      </c>
      <c r="M73">
        <v>0.0</v>
      </c>
      <c r="N73">
        <v>0.0</v>
      </c>
      <c r="P73">
        <v>0.0</v>
      </c>
      <c r="Q73" t="s">
        <v>176</v>
      </c>
      <c r="R73" t="str">
        <f t="shared" si="2"/>
        <v>Malava County Hospital_12/06/2024</v>
      </c>
      <c r="S73" t="str">
        <f>IF(COUNTIF(Individual!O:O,R73)&gt;0,"Found","Not Found")</f>
        <v>Not Found</v>
      </c>
    </row>
    <row r="74" spans="8:8">
      <c r="A74" t="s">
        <v>93</v>
      </c>
      <c r="E74" t="s">
        <v>113</v>
      </c>
      <c r="F74" s="19">
        <v>45455.0</v>
      </c>
      <c r="G74">
        <v>0.0</v>
      </c>
      <c r="H74">
        <v>0.0</v>
      </c>
      <c r="I74" t="s">
        <v>83</v>
      </c>
      <c r="J74">
        <v>0.0</v>
      </c>
      <c r="K74">
        <v>0.0</v>
      </c>
      <c r="L74" t="s">
        <v>83</v>
      </c>
      <c r="M74">
        <v>0.0</v>
      </c>
      <c r="N74">
        <v>0.0</v>
      </c>
      <c r="P74">
        <v>0.0</v>
      </c>
      <c r="Q74" t="s">
        <v>177</v>
      </c>
      <c r="R74" t="str">
        <f t="shared" si="2"/>
        <v>Lanet Health Centre_12/06/2024</v>
      </c>
      <c r="S74" t="str">
        <f>IF(COUNTIF(Individual!O:O,R74)&gt;0,"Found","Not Found")</f>
        <v>Not Found</v>
      </c>
    </row>
    <row r="75" spans="8:8">
      <c r="A75" t="s">
        <v>81</v>
      </c>
      <c r="C75" t="s">
        <v>142</v>
      </c>
      <c r="F75" s="19">
        <v>45455.0</v>
      </c>
      <c r="G75">
        <v>0.0</v>
      </c>
      <c r="H75">
        <v>0.0</v>
      </c>
      <c r="I75" t="s">
        <v>83</v>
      </c>
      <c r="J75">
        <v>0.0</v>
      </c>
      <c r="K75">
        <v>0.0</v>
      </c>
      <c r="L75" t="s">
        <v>83</v>
      </c>
      <c r="M75">
        <v>0.0</v>
      </c>
      <c r="N75">
        <v>0.0</v>
      </c>
      <c r="P75">
        <v>0.0</v>
      </c>
      <c r="Q75" t="s">
        <v>83</v>
      </c>
      <c r="R75" t="str">
        <f t="shared" si="2"/>
        <v>Lumumba Sub-County Hospital_12/06/2024</v>
      </c>
      <c r="S75" t="str">
        <f>IF(COUNTIF(Individual!O:O,R75)&gt;0,"Found","Not Found")</f>
        <v>Not Found</v>
      </c>
    </row>
    <row r="76" spans="8:8">
      <c r="A76" t="s">
        <v>104</v>
      </c>
      <c r="D76" t="s">
        <v>136</v>
      </c>
      <c r="F76" s="19">
        <v>45455.0</v>
      </c>
      <c r="G76">
        <v>0.0</v>
      </c>
      <c r="H76">
        <v>0.0</v>
      </c>
      <c r="I76" t="s">
        <v>83</v>
      </c>
      <c r="J76">
        <v>0.0</v>
      </c>
      <c r="K76">
        <v>0.0</v>
      </c>
      <c r="L76" t="s">
        <v>83</v>
      </c>
      <c r="M76">
        <v>0.0</v>
      </c>
      <c r="N76">
        <v>0.0</v>
      </c>
      <c r="P76">
        <v>0.0</v>
      </c>
      <c r="Q76" t="s">
        <v>178</v>
      </c>
      <c r="R76" t="str">
        <f t="shared" si="2"/>
        <v>AP Line_12/06/2024</v>
      </c>
      <c r="S76" t="str">
        <f>IF(COUNTIF(Individual!O:O,R76)&gt;0,"Found","Not Found")</f>
        <v>Not Found</v>
      </c>
    </row>
    <row r="77" spans="8:8">
      <c r="A77" t="s">
        <v>93</v>
      </c>
      <c r="E77" t="s">
        <v>115</v>
      </c>
      <c r="F77" s="19">
        <v>45455.0</v>
      </c>
      <c r="G77">
        <v>1.0</v>
      </c>
      <c r="H77">
        <v>1.0</v>
      </c>
      <c r="I77" t="s">
        <v>83</v>
      </c>
      <c r="J77">
        <v>0.0</v>
      </c>
      <c r="K77">
        <v>1.0</v>
      </c>
      <c r="L77" t="s">
        <v>83</v>
      </c>
      <c r="M77">
        <v>1.0</v>
      </c>
      <c r="N77">
        <v>0.0</v>
      </c>
      <c r="P77">
        <v>1.0</v>
      </c>
      <c r="Q77" t="s">
        <v>179</v>
      </c>
      <c r="R77" t="str">
        <f t="shared" si="2"/>
        <v>Naivasha Sub-County Hospital_12/06/2024</v>
      </c>
      <c r="S77" t="str">
        <f>IF(COUNTIF(Individual!O:O,R77)&gt;0,"Found","Not Found")</f>
        <v>Not Found</v>
      </c>
    </row>
    <row r="78" spans="8:8">
      <c r="A78" t="s">
        <v>104</v>
      </c>
      <c r="D78" t="s">
        <v>136</v>
      </c>
      <c r="F78" s="19">
        <v>45400.0</v>
      </c>
      <c r="G78">
        <v>0.0</v>
      </c>
      <c r="H78">
        <v>0.0</v>
      </c>
      <c r="I78" t="s">
        <v>83</v>
      </c>
      <c r="J78">
        <v>0.0</v>
      </c>
      <c r="K78">
        <v>0.0</v>
      </c>
      <c r="L78" t="s">
        <v>83</v>
      </c>
      <c r="M78">
        <v>0.0</v>
      </c>
      <c r="N78">
        <v>0.0</v>
      </c>
      <c r="P78">
        <v>0.0</v>
      </c>
      <c r="Q78" t="s">
        <v>180</v>
      </c>
      <c r="R78" t="str">
        <f t="shared" si="2"/>
        <v>AP Line_18/04/2024</v>
      </c>
      <c r="S78" t="str">
        <f>IF(COUNTIF(Individual!O:O,R78)&gt;0,"Found","Not Found")</f>
        <v>Not Found</v>
      </c>
    </row>
    <row r="79" spans="8:8">
      <c r="A79" t="s">
        <v>104</v>
      </c>
      <c r="D79" t="s">
        <v>136</v>
      </c>
      <c r="F79" s="19">
        <v>45401.0</v>
      </c>
      <c r="G79">
        <v>0.0</v>
      </c>
      <c r="H79">
        <v>0.0</v>
      </c>
      <c r="I79" t="s">
        <v>83</v>
      </c>
      <c r="J79">
        <v>0.0</v>
      </c>
      <c r="K79">
        <v>0.0</v>
      </c>
      <c r="L79" t="s">
        <v>83</v>
      </c>
      <c r="M79">
        <v>0.0</v>
      </c>
      <c r="N79">
        <v>0.0</v>
      </c>
      <c r="P79">
        <v>0.0</v>
      </c>
      <c r="Q79" t="s">
        <v>180</v>
      </c>
      <c r="R79" t="str">
        <f t="shared" si="2"/>
        <v>AP Line_19/04/2024</v>
      </c>
      <c r="S79" t="str">
        <f>IF(COUNTIF(Individual!O:O,R79)&gt;0,"Found","Not Found")</f>
        <v>Not Found</v>
      </c>
    </row>
    <row r="80" spans="8:8">
      <c r="A80" t="s">
        <v>104</v>
      </c>
      <c r="D80" t="s">
        <v>136</v>
      </c>
      <c r="F80" s="19">
        <v>45404.0</v>
      </c>
      <c r="G80">
        <v>0.0</v>
      </c>
      <c r="H80">
        <v>0.0</v>
      </c>
      <c r="I80" t="s">
        <v>83</v>
      </c>
      <c r="J80">
        <v>0.0</v>
      </c>
      <c r="K80">
        <v>0.0</v>
      </c>
      <c r="L80" t="s">
        <v>83</v>
      </c>
      <c r="M80">
        <v>0.0</v>
      </c>
      <c r="N80">
        <v>0.0</v>
      </c>
      <c r="P80">
        <v>0.0</v>
      </c>
      <c r="Q80" t="s">
        <v>180</v>
      </c>
      <c r="R80" t="str">
        <f t="shared" si="2"/>
        <v>AP Line_22/04/2024</v>
      </c>
      <c r="S80" t="str">
        <f>IF(COUNTIF(Individual!O:O,R80)&gt;0,"Found","Not Found")</f>
        <v>Not Found</v>
      </c>
    </row>
    <row r="81" spans="8:8">
      <c r="A81" t="s">
        <v>104</v>
      </c>
      <c r="D81" t="s">
        <v>136</v>
      </c>
      <c r="F81" s="19">
        <v>45405.0</v>
      </c>
      <c r="G81">
        <v>0.0</v>
      </c>
      <c r="H81">
        <v>0.0</v>
      </c>
      <c r="I81" t="s">
        <v>83</v>
      </c>
      <c r="J81">
        <v>0.0</v>
      </c>
      <c r="K81">
        <v>0.0</v>
      </c>
      <c r="L81" t="s">
        <v>83</v>
      </c>
      <c r="M81">
        <v>0.0</v>
      </c>
      <c r="N81">
        <v>0.0</v>
      </c>
      <c r="P81">
        <v>0.0</v>
      </c>
      <c r="Q81" t="s">
        <v>180</v>
      </c>
      <c r="R81" t="str">
        <f t="shared" si="2"/>
        <v>AP Line_23/04/2024</v>
      </c>
      <c r="S81" t="str">
        <f>IF(COUNTIF(Individual!O:O,R81)&gt;0,"Found","Not Found")</f>
        <v>Not Found</v>
      </c>
    </row>
    <row r="82" spans="8:8">
      <c r="A82" t="s">
        <v>104</v>
      </c>
      <c r="D82" t="s">
        <v>136</v>
      </c>
      <c r="F82" s="19">
        <v>45406.0</v>
      </c>
      <c r="G82">
        <v>0.0</v>
      </c>
      <c r="H82">
        <v>0.0</v>
      </c>
      <c r="I82" t="s">
        <v>83</v>
      </c>
      <c r="J82">
        <v>0.0</v>
      </c>
      <c r="K82">
        <v>0.0</v>
      </c>
      <c r="L82" t="s">
        <v>83</v>
      </c>
      <c r="M82">
        <v>0.0</v>
      </c>
      <c r="N82">
        <v>0.0</v>
      </c>
      <c r="P82">
        <v>0.0</v>
      </c>
      <c r="Q82" t="s">
        <v>180</v>
      </c>
      <c r="R82" t="str">
        <f t="shared" si="2"/>
        <v>AP Line_24/04/2024</v>
      </c>
      <c r="S82" t="str">
        <f>IF(COUNTIF(Individual!O:O,R82)&gt;0,"Found","Not Found")</f>
        <v>Not Found</v>
      </c>
    </row>
    <row r="83" spans="8:8">
      <c r="A83" t="s">
        <v>104</v>
      </c>
      <c r="D83" t="s">
        <v>136</v>
      </c>
      <c r="F83" s="19">
        <v>45407.0</v>
      </c>
      <c r="G83">
        <v>0.0</v>
      </c>
      <c r="H83">
        <v>0.0</v>
      </c>
      <c r="I83" t="s">
        <v>83</v>
      </c>
      <c r="J83">
        <v>0.0</v>
      </c>
      <c r="K83">
        <v>0.0</v>
      </c>
      <c r="L83" t="s">
        <v>83</v>
      </c>
      <c r="M83">
        <v>0.0</v>
      </c>
      <c r="N83">
        <v>0.0</v>
      </c>
      <c r="P83">
        <v>0.0</v>
      </c>
      <c r="Q83" t="s">
        <v>180</v>
      </c>
      <c r="R83" t="str">
        <f t="shared" si="2"/>
        <v>AP Line_25/04/2024</v>
      </c>
      <c r="S83" t="str">
        <f>IF(COUNTIF(Individual!O:O,R83)&gt;0,"Found","Not Found")</f>
        <v>Not Found</v>
      </c>
    </row>
    <row r="84" spans="8:8">
      <c r="A84" t="s">
        <v>104</v>
      </c>
      <c r="D84" t="s">
        <v>136</v>
      </c>
      <c r="F84" s="19">
        <v>45408.0</v>
      </c>
      <c r="G84">
        <v>0.0</v>
      </c>
      <c r="H84">
        <v>0.0</v>
      </c>
      <c r="I84" t="s">
        <v>83</v>
      </c>
      <c r="J84">
        <v>0.0</v>
      </c>
      <c r="K84">
        <v>0.0</v>
      </c>
      <c r="L84" t="s">
        <v>83</v>
      </c>
      <c r="M84">
        <v>0.0</v>
      </c>
      <c r="N84">
        <v>0.0</v>
      </c>
      <c r="P84">
        <v>0.0</v>
      </c>
      <c r="Q84" t="s">
        <v>180</v>
      </c>
      <c r="R84" t="str">
        <f t="shared" si="2"/>
        <v>AP Line_26/04/2024</v>
      </c>
      <c r="S84" t="str">
        <f>IF(COUNTIF(Individual!O:O,R84)&gt;0,"Found","Not Found")</f>
        <v>Not Found</v>
      </c>
    </row>
    <row r="85" spans="8:8">
      <c r="A85" t="s">
        <v>104</v>
      </c>
      <c r="D85" t="s">
        <v>136</v>
      </c>
      <c r="F85" s="19">
        <v>45411.0</v>
      </c>
      <c r="G85">
        <v>0.0</v>
      </c>
      <c r="H85">
        <v>0.0</v>
      </c>
      <c r="I85" t="s">
        <v>83</v>
      </c>
      <c r="J85">
        <v>0.0</v>
      </c>
      <c r="K85">
        <v>0.0</v>
      </c>
      <c r="L85" t="s">
        <v>83</v>
      </c>
      <c r="M85">
        <v>0.0</v>
      </c>
      <c r="N85">
        <v>0.0</v>
      </c>
      <c r="P85">
        <v>0.0</v>
      </c>
      <c r="Q85" t="s">
        <v>180</v>
      </c>
      <c r="R85" t="str">
        <f t="shared" si="2"/>
        <v>AP Line_29/04/2024</v>
      </c>
      <c r="S85" t="str">
        <f>IF(COUNTIF(Individual!O:O,R85)&gt;0,"Found","Not Found")</f>
        <v>Not Found</v>
      </c>
    </row>
    <row r="86" spans="8:8">
      <c r="A86" t="s">
        <v>104</v>
      </c>
      <c r="D86" t="s">
        <v>136</v>
      </c>
      <c r="F86" s="19">
        <v>45412.0</v>
      </c>
      <c r="G86">
        <v>0.0</v>
      </c>
      <c r="H86">
        <v>0.0</v>
      </c>
      <c r="I86" t="s">
        <v>83</v>
      </c>
      <c r="J86">
        <v>0.0</v>
      </c>
      <c r="K86">
        <v>0.0</v>
      </c>
      <c r="L86" t="s">
        <v>83</v>
      </c>
      <c r="M86">
        <v>0.0</v>
      </c>
      <c r="N86">
        <v>0.0</v>
      </c>
      <c r="P86">
        <v>0.0</v>
      </c>
      <c r="Q86" t="s">
        <v>180</v>
      </c>
      <c r="R86" t="str">
        <f t="shared" si="2"/>
        <v>AP Line_30/04/2024</v>
      </c>
      <c r="S86" t="str">
        <f>IF(COUNTIF(Individual!O:O,R86)&gt;0,"Found","Not Found")</f>
        <v>Not Found</v>
      </c>
    </row>
    <row r="87" spans="8:8">
      <c r="A87" t="s">
        <v>104</v>
      </c>
      <c r="D87" t="s">
        <v>136</v>
      </c>
      <c r="F87" s="19">
        <v>45414.0</v>
      </c>
      <c r="G87">
        <v>0.0</v>
      </c>
      <c r="H87">
        <v>0.0</v>
      </c>
      <c r="I87" t="s">
        <v>83</v>
      </c>
      <c r="J87">
        <v>0.0</v>
      </c>
      <c r="K87">
        <v>0.0</v>
      </c>
      <c r="L87" t="s">
        <v>83</v>
      </c>
      <c r="M87">
        <v>0.0</v>
      </c>
      <c r="N87">
        <v>0.0</v>
      </c>
      <c r="P87">
        <v>0.0</v>
      </c>
      <c r="Q87" t="s">
        <v>180</v>
      </c>
      <c r="R87" t="str">
        <f t="shared" si="2"/>
        <v>AP Line_02/05/2024</v>
      </c>
      <c r="S87" t="str">
        <f>IF(COUNTIF(Individual!O:O,R87)&gt;0,"Found","Not Found")</f>
        <v>Not Found</v>
      </c>
    </row>
    <row r="88" spans="8:8">
      <c r="A88" t="s">
        <v>104</v>
      </c>
      <c r="D88" t="s">
        <v>136</v>
      </c>
      <c r="F88" s="19">
        <v>45415.0</v>
      </c>
      <c r="G88">
        <v>0.0</v>
      </c>
      <c r="H88">
        <v>0.0</v>
      </c>
      <c r="I88" t="s">
        <v>83</v>
      </c>
      <c r="J88">
        <v>0.0</v>
      </c>
      <c r="K88">
        <v>0.0</v>
      </c>
      <c r="L88" t="s">
        <v>83</v>
      </c>
      <c r="M88">
        <v>0.0</v>
      </c>
      <c r="N88">
        <v>0.0</v>
      </c>
      <c r="P88">
        <v>0.0</v>
      </c>
      <c r="Q88" t="s">
        <v>180</v>
      </c>
      <c r="R88" t="str">
        <f t="shared" si="2"/>
        <v>AP Line_03/05/2024</v>
      </c>
      <c r="S88" t="str">
        <f>IF(COUNTIF(Individual!O:O,R88)&gt;0,"Found","Not Found")</f>
        <v>Not Found</v>
      </c>
    </row>
    <row r="89" spans="8:8">
      <c r="A89" t="s">
        <v>104</v>
      </c>
      <c r="D89" t="s">
        <v>136</v>
      </c>
      <c r="F89" s="19">
        <v>45418.0</v>
      </c>
      <c r="G89">
        <v>1.0</v>
      </c>
      <c r="H89">
        <v>1.0</v>
      </c>
      <c r="I89" t="s">
        <v>83</v>
      </c>
      <c r="J89">
        <v>0.0</v>
      </c>
      <c r="K89">
        <v>1.0</v>
      </c>
      <c r="L89" t="s">
        <v>83</v>
      </c>
      <c r="M89">
        <v>1.0</v>
      </c>
      <c r="N89">
        <v>0.0</v>
      </c>
      <c r="P89">
        <v>1.0</v>
      </c>
      <c r="Q89" t="s">
        <v>181</v>
      </c>
      <c r="R89" t="str">
        <f t="shared" si="2"/>
        <v>AP Line_06/05/2024</v>
      </c>
      <c r="S89" t="str">
        <f>IF(COUNTIF(Individual!O:O,R89)&gt;0,"Found","Not Found")</f>
        <v>Not Found</v>
      </c>
    </row>
    <row r="90" spans="8:8">
      <c r="A90" t="s">
        <v>104</v>
      </c>
      <c r="D90" t="s">
        <v>136</v>
      </c>
      <c r="F90" s="19">
        <v>45419.0</v>
      </c>
      <c r="G90">
        <v>0.0</v>
      </c>
      <c r="H90">
        <v>0.0</v>
      </c>
      <c r="I90" t="s">
        <v>83</v>
      </c>
      <c r="J90">
        <v>0.0</v>
      </c>
      <c r="K90">
        <v>0.0</v>
      </c>
      <c r="L90" t="s">
        <v>83</v>
      </c>
      <c r="M90">
        <v>0.0</v>
      </c>
      <c r="N90">
        <v>0.0</v>
      </c>
      <c r="P90">
        <v>0.0</v>
      </c>
      <c r="Q90" t="s">
        <v>182</v>
      </c>
      <c r="R90" t="str">
        <f t="shared" si="2"/>
        <v>AP Line_07/05/2024</v>
      </c>
      <c r="S90" t="str">
        <f>IF(COUNTIF(Individual!O:O,R90)&gt;0,"Found","Not Found")</f>
        <v>Not Found</v>
      </c>
    </row>
    <row r="91" spans="8:8">
      <c r="A91" t="s">
        <v>104</v>
      </c>
      <c r="D91" t="s">
        <v>136</v>
      </c>
      <c r="F91" s="19">
        <v>45420.0</v>
      </c>
      <c r="G91">
        <v>0.0</v>
      </c>
      <c r="H91">
        <v>0.0</v>
      </c>
      <c r="I91" t="s">
        <v>83</v>
      </c>
      <c r="J91">
        <v>0.0</v>
      </c>
      <c r="K91">
        <v>0.0</v>
      </c>
      <c r="L91" t="s">
        <v>83</v>
      </c>
      <c r="M91">
        <v>0.0</v>
      </c>
      <c r="N91">
        <v>0.0</v>
      </c>
      <c r="P91">
        <v>0.0</v>
      </c>
      <c r="Q91" t="s">
        <v>182</v>
      </c>
      <c r="R91" t="str">
        <f t="shared" si="2"/>
        <v>AP Line_08/05/2024</v>
      </c>
      <c r="S91" t="str">
        <f>IF(COUNTIF(Individual!O:O,R91)&gt;0,"Found","Not Found")</f>
        <v>Not Found</v>
      </c>
    </row>
    <row r="92" spans="8:8">
      <c r="A92" t="s">
        <v>104</v>
      </c>
      <c r="D92" t="s">
        <v>136</v>
      </c>
      <c r="F92" s="19">
        <v>45421.0</v>
      </c>
      <c r="G92">
        <v>0.0</v>
      </c>
      <c r="H92">
        <v>0.0</v>
      </c>
      <c r="I92" t="s">
        <v>83</v>
      </c>
      <c r="J92">
        <v>0.0</v>
      </c>
      <c r="K92">
        <v>0.0</v>
      </c>
      <c r="L92" t="s">
        <v>83</v>
      </c>
      <c r="M92">
        <v>0.0</v>
      </c>
      <c r="N92">
        <v>0.0</v>
      </c>
      <c r="P92">
        <v>0.0</v>
      </c>
      <c r="Q92" t="s">
        <v>182</v>
      </c>
      <c r="R92" t="str">
        <f t="shared" si="2"/>
        <v>AP Line_09/05/2024</v>
      </c>
      <c r="S92" t="str">
        <f>IF(COUNTIF(Individual!O:O,R92)&gt;0,"Found","Not Found")</f>
        <v>Not Found</v>
      </c>
    </row>
    <row r="93" spans="8:8">
      <c r="A93" t="s">
        <v>104</v>
      </c>
      <c r="D93" t="s">
        <v>136</v>
      </c>
      <c r="F93" s="19">
        <v>45425.0</v>
      </c>
      <c r="G93">
        <v>0.0</v>
      </c>
      <c r="H93">
        <v>0.0</v>
      </c>
      <c r="I93" t="s">
        <v>83</v>
      </c>
      <c r="J93">
        <v>0.0</v>
      </c>
      <c r="K93">
        <v>0.0</v>
      </c>
      <c r="L93" t="s">
        <v>83</v>
      </c>
      <c r="M93">
        <v>0.0</v>
      </c>
      <c r="N93">
        <v>0.0</v>
      </c>
      <c r="P93">
        <v>0.0</v>
      </c>
      <c r="Q93" t="s">
        <v>182</v>
      </c>
      <c r="R93" t="str">
        <f t="shared" si="2"/>
        <v>AP Line_13/05/2024</v>
      </c>
      <c r="S93" t="str">
        <f>IF(COUNTIF(Individual!O:O,R93)&gt;0,"Found","Not Found")</f>
        <v>Not Found</v>
      </c>
    </row>
    <row r="94" spans="8:8">
      <c r="A94" t="s">
        <v>104</v>
      </c>
      <c r="D94" t="s">
        <v>136</v>
      </c>
      <c r="F94" s="19">
        <v>45426.0</v>
      </c>
      <c r="G94">
        <v>2.0</v>
      </c>
      <c r="H94">
        <v>2.0</v>
      </c>
      <c r="I94" t="s">
        <v>83</v>
      </c>
      <c r="J94">
        <v>0.0</v>
      </c>
      <c r="K94">
        <v>2.0</v>
      </c>
      <c r="L94" t="s">
        <v>83</v>
      </c>
      <c r="M94">
        <v>0.0</v>
      </c>
      <c r="N94">
        <v>0.0</v>
      </c>
      <c r="P94">
        <v>2.0</v>
      </c>
      <c r="Q94" t="s">
        <v>183</v>
      </c>
      <c r="R94" t="str">
        <f t="shared" si="2"/>
        <v>AP Line_14/05/2024</v>
      </c>
      <c r="S94" t="str">
        <f>IF(COUNTIF(Individual!O:O,R94)&gt;0,"Found","Not Found")</f>
        <v>Not Found</v>
      </c>
    </row>
    <row r="95" spans="8:8">
      <c r="A95" t="s">
        <v>104</v>
      </c>
      <c r="D95" t="s">
        <v>136</v>
      </c>
      <c r="F95" s="19">
        <v>45427.0</v>
      </c>
      <c r="G95">
        <v>0.0</v>
      </c>
      <c r="H95">
        <v>0.0</v>
      </c>
      <c r="I95" t="s">
        <v>83</v>
      </c>
      <c r="J95">
        <v>0.0</v>
      </c>
      <c r="K95">
        <v>0.0</v>
      </c>
      <c r="L95" t="s">
        <v>83</v>
      </c>
      <c r="M95">
        <v>0.0</v>
      </c>
      <c r="N95">
        <v>0.0</v>
      </c>
      <c r="P95">
        <v>0.0</v>
      </c>
      <c r="Q95" t="s">
        <v>118</v>
      </c>
      <c r="R95" t="str">
        <f t="shared" si="2"/>
        <v>AP Line_15/05/2024</v>
      </c>
      <c r="S95" t="str">
        <f>IF(COUNTIF(Individual!O:O,R95)&gt;0,"Found","Not Found")</f>
        <v>Not Found</v>
      </c>
    </row>
    <row r="96" spans="8:8">
      <c r="A96" t="s">
        <v>104</v>
      </c>
      <c r="D96" t="s">
        <v>136</v>
      </c>
      <c r="F96" s="19">
        <v>45428.0</v>
      </c>
      <c r="G96">
        <v>1.0</v>
      </c>
      <c r="H96">
        <v>1.0</v>
      </c>
      <c r="I96" t="s">
        <v>83</v>
      </c>
      <c r="J96">
        <v>0.0</v>
      </c>
      <c r="K96">
        <v>1.0</v>
      </c>
      <c r="L96" t="s">
        <v>83</v>
      </c>
      <c r="M96">
        <v>1.0</v>
      </c>
      <c r="N96">
        <v>0.0</v>
      </c>
      <c r="P96">
        <v>1.0</v>
      </c>
      <c r="Q96" t="s">
        <v>184</v>
      </c>
      <c r="R96" t="str">
        <f t="shared" si="2"/>
        <v>AP Line_16/05/2024</v>
      </c>
      <c r="S96" t="str">
        <f>IF(COUNTIF(Individual!O:O,R96)&gt;0,"Found","Not Found")</f>
        <v>Not Found</v>
      </c>
    </row>
    <row r="97" spans="8:8">
      <c r="A97" t="s">
        <v>104</v>
      </c>
      <c r="D97" t="s">
        <v>136</v>
      </c>
      <c r="F97" s="19">
        <v>45429.0</v>
      </c>
      <c r="G97">
        <v>0.0</v>
      </c>
      <c r="H97">
        <v>0.0</v>
      </c>
      <c r="I97" t="s">
        <v>83</v>
      </c>
      <c r="J97">
        <v>0.0</v>
      </c>
      <c r="K97">
        <v>0.0</v>
      </c>
      <c r="L97" t="s">
        <v>83</v>
      </c>
      <c r="M97">
        <v>0.0</v>
      </c>
      <c r="N97">
        <v>0.0</v>
      </c>
      <c r="P97">
        <v>0.0</v>
      </c>
      <c r="Q97" t="s">
        <v>185</v>
      </c>
      <c r="R97" t="str">
        <f t="shared" si="2"/>
        <v>AP Line_17/05/2024</v>
      </c>
      <c r="S97" t="str">
        <f>IF(COUNTIF(Individual!O:O,R97)&gt;0,"Found","Not Found")</f>
        <v>Not Found</v>
      </c>
    </row>
    <row r="98" spans="8:8">
      <c r="A98" t="s">
        <v>104</v>
      </c>
      <c r="D98" t="s">
        <v>136</v>
      </c>
      <c r="F98" s="19">
        <v>45432.0</v>
      </c>
      <c r="G98">
        <v>0.0</v>
      </c>
      <c r="H98">
        <v>0.0</v>
      </c>
      <c r="I98" t="s">
        <v>83</v>
      </c>
      <c r="J98">
        <v>0.0</v>
      </c>
      <c r="K98">
        <v>0.0</v>
      </c>
      <c r="L98" t="s">
        <v>83</v>
      </c>
      <c r="M98">
        <v>0.0</v>
      </c>
      <c r="N98">
        <v>0.0</v>
      </c>
      <c r="P98">
        <v>0.0</v>
      </c>
      <c r="Q98" t="s">
        <v>186</v>
      </c>
      <c r="R98" t="str">
        <f t="shared" si="3" ref="R98:R127">CONCATENATE(B98,C98,D98,E98,"_",(TEXT(F98,"dd/mm/yyyy")))</f>
        <v>AP Line_20/05/2024</v>
      </c>
      <c r="S98" t="str">
        <f>IF(COUNTIF(Individual!O:O,R98)&gt;0,"Found","Not Found")</f>
        <v>Not Found</v>
      </c>
    </row>
    <row r="99" spans="8:8">
      <c r="A99" t="s">
        <v>104</v>
      </c>
      <c r="D99" t="s">
        <v>136</v>
      </c>
      <c r="F99" s="19">
        <v>45433.0</v>
      </c>
      <c r="G99">
        <v>0.0</v>
      </c>
      <c r="H99">
        <v>0.0</v>
      </c>
      <c r="I99" t="s">
        <v>83</v>
      </c>
      <c r="J99">
        <v>0.0</v>
      </c>
      <c r="K99">
        <v>0.0</v>
      </c>
      <c r="L99" t="s">
        <v>83</v>
      </c>
      <c r="M99">
        <v>0.0</v>
      </c>
      <c r="N99">
        <v>0.0</v>
      </c>
      <c r="P99">
        <v>0.0</v>
      </c>
      <c r="Q99" t="s">
        <v>186</v>
      </c>
      <c r="R99" t="str">
        <f t="shared" si="3"/>
        <v>AP Line_21/05/2024</v>
      </c>
      <c r="S99" t="str">
        <f>IF(COUNTIF(Individual!O:O,R99)&gt;0,"Found","Not Found")</f>
        <v>Not Found</v>
      </c>
    </row>
    <row r="100" spans="8:8">
      <c r="A100" t="s">
        <v>104</v>
      </c>
      <c r="D100" t="s">
        <v>136</v>
      </c>
      <c r="F100" s="19">
        <v>45434.0</v>
      </c>
      <c r="G100">
        <v>0.0</v>
      </c>
      <c r="H100">
        <v>0.0</v>
      </c>
      <c r="I100" t="s">
        <v>83</v>
      </c>
      <c r="J100">
        <v>0.0</v>
      </c>
      <c r="K100">
        <v>0.0</v>
      </c>
      <c r="L100" t="s">
        <v>83</v>
      </c>
      <c r="M100">
        <v>0.0</v>
      </c>
      <c r="N100">
        <v>0.0</v>
      </c>
      <c r="P100">
        <v>0.0</v>
      </c>
      <c r="Q100" t="s">
        <v>186</v>
      </c>
      <c r="R100" t="str">
        <f t="shared" si="3"/>
        <v>AP Line_22/05/2024</v>
      </c>
      <c r="S100" t="str">
        <f>IF(COUNTIF(Individual!O:O,R100)&gt;0,"Found","Not Found")</f>
        <v>Not Found</v>
      </c>
    </row>
    <row r="101" spans="8:8">
      <c r="A101" t="s">
        <v>104</v>
      </c>
      <c r="D101" t="s">
        <v>136</v>
      </c>
      <c r="F101" s="19">
        <v>45435.0</v>
      </c>
      <c r="G101">
        <v>1.0</v>
      </c>
      <c r="H101">
        <v>1.0</v>
      </c>
      <c r="I101" t="s">
        <v>83</v>
      </c>
      <c r="J101">
        <v>0.0</v>
      </c>
      <c r="K101">
        <v>1.0</v>
      </c>
      <c r="L101" t="s">
        <v>83</v>
      </c>
      <c r="M101">
        <v>0.0</v>
      </c>
      <c r="N101">
        <v>1.0</v>
      </c>
      <c r="P101">
        <v>1.0</v>
      </c>
      <c r="Q101" t="s">
        <v>187</v>
      </c>
      <c r="R101" t="str">
        <f t="shared" si="3"/>
        <v>AP Line_23/05/2024</v>
      </c>
      <c r="S101" t="str">
        <f>IF(COUNTIF(Individual!O:O,R101)&gt;0,"Found","Not Found")</f>
        <v>Not Found</v>
      </c>
    </row>
    <row r="102" spans="8:8">
      <c r="A102" t="s">
        <v>104</v>
      </c>
      <c r="D102" t="s">
        <v>136</v>
      </c>
      <c r="F102" s="19">
        <v>45436.0</v>
      </c>
      <c r="G102">
        <v>0.0</v>
      </c>
      <c r="H102">
        <v>0.0</v>
      </c>
      <c r="I102" t="s">
        <v>83</v>
      </c>
      <c r="J102">
        <v>0.0</v>
      </c>
      <c r="K102">
        <v>0.0</v>
      </c>
      <c r="L102" t="s">
        <v>83</v>
      </c>
      <c r="M102">
        <v>0.0</v>
      </c>
      <c r="N102">
        <v>0.0</v>
      </c>
      <c r="P102">
        <v>0.0</v>
      </c>
      <c r="Q102" t="s">
        <v>188</v>
      </c>
      <c r="R102" t="str">
        <f t="shared" si="3"/>
        <v>AP Line_24/05/2024</v>
      </c>
      <c r="S102" t="str">
        <f>IF(COUNTIF(Individual!O:O,R102)&gt;0,"Found","Not Found")</f>
        <v>Not Found</v>
      </c>
    </row>
    <row r="103" spans="8:8">
      <c r="A103" t="s">
        <v>104</v>
      </c>
      <c r="D103" t="s">
        <v>136</v>
      </c>
      <c r="F103" s="19">
        <v>45439.0</v>
      </c>
      <c r="G103">
        <v>0.0</v>
      </c>
      <c r="H103">
        <v>0.0</v>
      </c>
      <c r="I103" t="s">
        <v>83</v>
      </c>
      <c r="J103">
        <v>0.0</v>
      </c>
      <c r="K103">
        <v>0.0</v>
      </c>
      <c r="L103" t="s">
        <v>83</v>
      </c>
      <c r="M103">
        <v>0.0</v>
      </c>
      <c r="N103">
        <v>0.0</v>
      </c>
      <c r="P103">
        <v>0.0</v>
      </c>
      <c r="Q103" t="s">
        <v>188</v>
      </c>
      <c r="R103" t="str">
        <f t="shared" si="3"/>
        <v>AP Line_27/05/2024</v>
      </c>
      <c r="S103" t="str">
        <f>IF(COUNTIF(Individual!O:O,R103)&gt;0,"Found","Not Found")</f>
        <v>Not Found</v>
      </c>
    </row>
    <row r="104" spans="8:8">
      <c r="A104" t="s">
        <v>104</v>
      </c>
      <c r="D104" t="s">
        <v>136</v>
      </c>
      <c r="F104" s="19">
        <v>45440.0</v>
      </c>
      <c r="G104">
        <v>0.0</v>
      </c>
      <c r="H104">
        <v>0.0</v>
      </c>
      <c r="I104" t="s">
        <v>83</v>
      </c>
      <c r="J104">
        <v>0.0</v>
      </c>
      <c r="K104">
        <v>0.0</v>
      </c>
      <c r="L104" t="s">
        <v>83</v>
      </c>
      <c r="M104">
        <v>0.0</v>
      </c>
      <c r="N104">
        <v>0.0</v>
      </c>
      <c r="P104">
        <v>0.0</v>
      </c>
      <c r="Q104" t="s">
        <v>188</v>
      </c>
      <c r="R104" t="str">
        <f t="shared" si="3"/>
        <v>AP Line_28/05/2024</v>
      </c>
      <c r="S104" t="str">
        <f>IF(COUNTIF(Individual!O:O,R104)&gt;0,"Found","Not Found")</f>
        <v>Not Found</v>
      </c>
    </row>
    <row r="105" spans="8:8">
      <c r="A105" t="s">
        <v>104</v>
      </c>
      <c r="D105" t="s">
        <v>136</v>
      </c>
      <c r="F105" s="19">
        <v>45441.0</v>
      </c>
      <c r="G105">
        <v>0.0</v>
      </c>
      <c r="H105">
        <v>0.0</v>
      </c>
      <c r="I105" t="s">
        <v>83</v>
      </c>
      <c r="J105">
        <v>0.0</v>
      </c>
      <c r="K105">
        <v>0.0</v>
      </c>
      <c r="L105" t="s">
        <v>83</v>
      </c>
      <c r="M105">
        <v>0.0</v>
      </c>
      <c r="N105">
        <v>0.0</v>
      </c>
      <c r="P105">
        <v>0.0</v>
      </c>
      <c r="Q105" t="s">
        <v>188</v>
      </c>
      <c r="R105" t="str">
        <f t="shared" si="3"/>
        <v>AP Line_29/05/2024</v>
      </c>
      <c r="S105" t="str">
        <f>IF(COUNTIF(Individual!O:O,R105)&gt;0,"Found","Not Found")</f>
        <v>Not Found</v>
      </c>
    </row>
    <row r="106" spans="8:8">
      <c r="A106" t="s">
        <v>104</v>
      </c>
      <c r="D106" t="s">
        <v>136</v>
      </c>
      <c r="F106" s="19">
        <v>45442.0</v>
      </c>
      <c r="G106">
        <v>0.0</v>
      </c>
      <c r="H106">
        <v>0.0</v>
      </c>
      <c r="I106" t="s">
        <v>83</v>
      </c>
      <c r="J106">
        <v>0.0</v>
      </c>
      <c r="K106">
        <v>0.0</v>
      </c>
      <c r="L106" t="s">
        <v>83</v>
      </c>
      <c r="M106">
        <v>0.0</v>
      </c>
      <c r="N106">
        <v>0.0</v>
      </c>
      <c r="P106">
        <v>0.0</v>
      </c>
      <c r="Q106" t="s">
        <v>188</v>
      </c>
      <c r="R106" t="str">
        <f t="shared" si="3"/>
        <v>AP Line_30/05/2024</v>
      </c>
      <c r="S106" t="str">
        <f>IF(COUNTIF(Individual!O:O,R106)&gt;0,"Found","Not Found")</f>
        <v>Not Found</v>
      </c>
    </row>
    <row r="107" spans="8:8">
      <c r="A107" t="s">
        <v>104</v>
      </c>
      <c r="D107" t="s">
        <v>136</v>
      </c>
      <c r="F107" s="19">
        <v>45443.0</v>
      </c>
      <c r="G107">
        <v>0.0</v>
      </c>
      <c r="H107">
        <v>0.0</v>
      </c>
      <c r="I107" t="s">
        <v>83</v>
      </c>
      <c r="J107">
        <v>0.0</v>
      </c>
      <c r="K107">
        <v>0.0</v>
      </c>
      <c r="L107" t="s">
        <v>83</v>
      </c>
      <c r="M107">
        <v>0.0</v>
      </c>
      <c r="N107">
        <v>0.0</v>
      </c>
      <c r="P107">
        <v>0.0</v>
      </c>
      <c r="Q107" t="s">
        <v>188</v>
      </c>
      <c r="R107" t="str">
        <f t="shared" si="3"/>
        <v>AP Line_31/05/2024</v>
      </c>
      <c r="S107" t="str">
        <f>IF(COUNTIF(Individual!O:O,R107)&gt;0,"Found","Not Found")</f>
        <v>Not Found</v>
      </c>
    </row>
    <row r="108" spans="8:8">
      <c r="A108" t="s">
        <v>104</v>
      </c>
      <c r="D108" t="s">
        <v>150</v>
      </c>
      <c r="F108" s="19">
        <v>45427.0</v>
      </c>
      <c r="G108">
        <v>0.0</v>
      </c>
      <c r="H108">
        <v>0.0</v>
      </c>
      <c r="I108" t="s">
        <v>83</v>
      </c>
      <c r="J108">
        <v>0.0</v>
      </c>
      <c r="K108">
        <v>0.0</v>
      </c>
      <c r="L108" t="s">
        <v>83</v>
      </c>
      <c r="M108">
        <v>0.0</v>
      </c>
      <c r="N108">
        <v>0.0</v>
      </c>
      <c r="P108">
        <v>0.0</v>
      </c>
      <c r="Q108" t="s">
        <v>189</v>
      </c>
      <c r="R108" t="str">
        <f t="shared" si="3"/>
        <v>Butere Sub-County Hospital_15/05/2024</v>
      </c>
      <c r="S108" t="str">
        <f>IF(COUNTIF(Individual!O:O,R108)&gt;0,"Found","Not Found")</f>
        <v>Not Found</v>
      </c>
    </row>
    <row r="109" spans="8:8">
      <c r="A109" t="s">
        <v>104</v>
      </c>
      <c r="D109" t="s">
        <v>150</v>
      </c>
      <c r="F109" s="19">
        <v>45428.0</v>
      </c>
      <c r="G109">
        <v>0.0</v>
      </c>
      <c r="H109">
        <v>0.0</v>
      </c>
      <c r="I109" t="s">
        <v>83</v>
      </c>
      <c r="J109">
        <v>0.0</v>
      </c>
      <c r="K109">
        <v>0.0</v>
      </c>
      <c r="L109" t="s">
        <v>83</v>
      </c>
      <c r="M109">
        <v>0.0</v>
      </c>
      <c r="N109">
        <v>0.0</v>
      </c>
      <c r="P109">
        <v>0.0</v>
      </c>
      <c r="Q109" t="s">
        <v>189</v>
      </c>
      <c r="R109" t="str">
        <f t="shared" si="3"/>
        <v>Butere Sub-County Hospital_16/05/2024</v>
      </c>
      <c r="S109" t="str">
        <f>IF(COUNTIF(Individual!O:O,R109)&gt;0,"Found","Not Found")</f>
        <v>Not Found</v>
      </c>
    </row>
    <row r="110" spans="8:8">
      <c r="A110" t="s">
        <v>104</v>
      </c>
      <c r="D110" t="s">
        <v>150</v>
      </c>
      <c r="F110" s="19">
        <v>45429.0</v>
      </c>
      <c r="G110">
        <v>0.0</v>
      </c>
      <c r="H110">
        <v>0.0</v>
      </c>
      <c r="I110" t="s">
        <v>83</v>
      </c>
      <c r="J110">
        <v>0.0</v>
      </c>
      <c r="K110">
        <v>0.0</v>
      </c>
      <c r="L110" t="s">
        <v>83</v>
      </c>
      <c r="M110">
        <v>0.0</v>
      </c>
      <c r="N110">
        <v>0.0</v>
      </c>
      <c r="P110">
        <v>0.0</v>
      </c>
      <c r="Q110" t="s">
        <v>189</v>
      </c>
      <c r="R110" t="str">
        <f t="shared" si="3"/>
        <v>Butere Sub-County Hospital_17/05/2024</v>
      </c>
      <c r="S110" t="str">
        <f>IF(COUNTIF(Individual!O:O,R110)&gt;0,"Found","Not Found")</f>
        <v>Not Found</v>
      </c>
    </row>
    <row r="111" spans="8:8">
      <c r="A111" t="s">
        <v>104</v>
      </c>
      <c r="D111" t="s">
        <v>150</v>
      </c>
      <c r="F111" s="19">
        <v>45414.0</v>
      </c>
      <c r="G111">
        <v>0.0</v>
      </c>
      <c r="H111">
        <v>0.0</v>
      </c>
      <c r="I111" t="s">
        <v>83</v>
      </c>
      <c r="J111">
        <v>0.0</v>
      </c>
      <c r="K111">
        <v>0.0</v>
      </c>
      <c r="L111" t="s">
        <v>83</v>
      </c>
      <c r="M111">
        <v>0.0</v>
      </c>
      <c r="N111">
        <v>0.0</v>
      </c>
      <c r="P111">
        <v>0.0</v>
      </c>
      <c r="Q111" t="s">
        <v>189</v>
      </c>
      <c r="R111" t="str">
        <f t="shared" si="3"/>
        <v>Butere Sub-County Hospital_02/05/2024</v>
      </c>
      <c r="S111" t="str">
        <f>IF(COUNTIF(Individual!O:O,R111)&gt;0,"Found","Not Found")</f>
        <v>Not Found</v>
      </c>
    </row>
    <row r="112" spans="8:8">
      <c r="A112" t="s">
        <v>104</v>
      </c>
      <c r="D112" t="s">
        <v>150</v>
      </c>
      <c r="F112" s="19">
        <v>45415.0</v>
      </c>
      <c r="G112">
        <v>0.0</v>
      </c>
      <c r="H112">
        <v>0.0</v>
      </c>
      <c r="I112" t="s">
        <v>83</v>
      </c>
      <c r="J112">
        <v>0.0</v>
      </c>
      <c r="K112">
        <v>0.0</v>
      </c>
      <c r="L112" t="s">
        <v>83</v>
      </c>
      <c r="M112">
        <v>0.0</v>
      </c>
      <c r="N112">
        <v>0.0</v>
      </c>
      <c r="P112">
        <v>0.0</v>
      </c>
      <c r="Q112" t="s">
        <v>189</v>
      </c>
      <c r="R112" t="str">
        <f t="shared" si="3"/>
        <v>Butere Sub-County Hospital_03/05/2024</v>
      </c>
      <c r="S112" t="str">
        <f>IF(COUNTIF(Individual!O:O,R112)&gt;0,"Found","Not Found")</f>
        <v>Not Found</v>
      </c>
    </row>
    <row r="113" spans="8:8">
      <c r="A113" t="s">
        <v>104</v>
      </c>
      <c r="D113" t="s">
        <v>150</v>
      </c>
      <c r="F113" s="19">
        <v>45418.0</v>
      </c>
      <c r="G113">
        <v>0.0</v>
      </c>
      <c r="H113">
        <v>0.0</v>
      </c>
      <c r="I113" t="s">
        <v>83</v>
      </c>
      <c r="J113">
        <v>0.0</v>
      </c>
      <c r="K113">
        <v>0.0</v>
      </c>
      <c r="L113" t="s">
        <v>83</v>
      </c>
      <c r="M113">
        <v>0.0</v>
      </c>
      <c r="N113">
        <v>0.0</v>
      </c>
      <c r="P113">
        <v>0.0</v>
      </c>
      <c r="Q113" t="s">
        <v>189</v>
      </c>
      <c r="R113" t="str">
        <f t="shared" si="3"/>
        <v>Butere Sub-County Hospital_06/05/2024</v>
      </c>
      <c r="S113" t="str">
        <f>IF(COUNTIF(Individual!O:O,R113)&gt;0,"Found","Not Found")</f>
        <v>Not Found</v>
      </c>
    </row>
    <row r="114" spans="8:8">
      <c r="A114" t="s">
        <v>104</v>
      </c>
      <c r="D114" t="s">
        <v>150</v>
      </c>
      <c r="F114" s="19">
        <v>45419.0</v>
      </c>
      <c r="G114">
        <v>0.0</v>
      </c>
      <c r="H114">
        <v>0.0</v>
      </c>
      <c r="I114" t="s">
        <v>83</v>
      </c>
      <c r="J114">
        <v>0.0</v>
      </c>
      <c r="K114">
        <v>0.0</v>
      </c>
      <c r="L114" t="s">
        <v>83</v>
      </c>
      <c r="M114">
        <v>0.0</v>
      </c>
      <c r="N114">
        <v>0.0</v>
      </c>
      <c r="P114">
        <v>0.0</v>
      </c>
      <c r="Q114" t="s">
        <v>189</v>
      </c>
      <c r="R114" t="str">
        <f t="shared" si="3"/>
        <v>Butere Sub-County Hospital_07/05/2024</v>
      </c>
      <c r="S114" t="str">
        <f>IF(COUNTIF(Individual!O:O,R114)&gt;0,"Found","Not Found")</f>
        <v>Not Found</v>
      </c>
    </row>
    <row r="115" spans="8:8">
      <c r="A115" t="s">
        <v>104</v>
      </c>
      <c r="D115" t="s">
        <v>150</v>
      </c>
      <c r="F115" s="19">
        <v>45420.0</v>
      </c>
      <c r="G115">
        <v>0.0</v>
      </c>
      <c r="H115">
        <v>0.0</v>
      </c>
      <c r="I115" t="s">
        <v>83</v>
      </c>
      <c r="J115">
        <v>0.0</v>
      </c>
      <c r="K115">
        <v>0.0</v>
      </c>
      <c r="L115" t="s">
        <v>83</v>
      </c>
      <c r="M115">
        <v>0.0</v>
      </c>
      <c r="N115">
        <v>0.0</v>
      </c>
      <c r="P115">
        <v>0.0</v>
      </c>
      <c r="Q115" t="s">
        <v>189</v>
      </c>
      <c r="R115" t="str">
        <f t="shared" si="3"/>
        <v>Butere Sub-County Hospital_08/05/2024</v>
      </c>
      <c r="S115" t="str">
        <f>IF(COUNTIF(Individual!O:O,R115)&gt;0,"Found","Not Found")</f>
        <v>Not Found</v>
      </c>
    </row>
    <row r="116" spans="8:8">
      <c r="A116" t="s">
        <v>104</v>
      </c>
      <c r="D116" t="s">
        <v>150</v>
      </c>
      <c r="F116" s="19">
        <v>45421.0</v>
      </c>
      <c r="G116">
        <v>0.0</v>
      </c>
      <c r="H116">
        <v>0.0</v>
      </c>
      <c r="I116" t="s">
        <v>83</v>
      </c>
      <c r="J116">
        <v>0.0</v>
      </c>
      <c r="K116">
        <v>0.0</v>
      </c>
      <c r="L116" t="s">
        <v>83</v>
      </c>
      <c r="M116">
        <v>0.0</v>
      </c>
      <c r="N116">
        <v>0.0</v>
      </c>
      <c r="P116">
        <v>0.0</v>
      </c>
      <c r="Q116" t="s">
        <v>189</v>
      </c>
      <c r="R116" t="str">
        <f t="shared" si="3"/>
        <v>Butere Sub-County Hospital_09/05/2024</v>
      </c>
      <c r="S116" t="str">
        <f>IF(COUNTIF(Individual!O:O,R116)&gt;0,"Found","Not Found")</f>
        <v>Not Found</v>
      </c>
    </row>
    <row r="117" spans="8:8">
      <c r="A117" t="s">
        <v>104</v>
      </c>
      <c r="D117" t="s">
        <v>150</v>
      </c>
      <c r="F117" s="19">
        <v>45422.0</v>
      </c>
      <c r="G117">
        <v>0.0</v>
      </c>
      <c r="H117">
        <v>0.0</v>
      </c>
      <c r="I117" t="s">
        <v>83</v>
      </c>
      <c r="J117">
        <v>0.0</v>
      </c>
      <c r="K117">
        <v>0.0</v>
      </c>
      <c r="L117" t="s">
        <v>83</v>
      </c>
      <c r="M117">
        <v>0.0</v>
      </c>
      <c r="N117">
        <v>0.0</v>
      </c>
      <c r="P117">
        <v>0.0</v>
      </c>
      <c r="Q117" t="s">
        <v>189</v>
      </c>
      <c r="R117" t="str">
        <f t="shared" si="3"/>
        <v>Butere Sub-County Hospital_10/05/2024</v>
      </c>
      <c r="S117" t="str">
        <f>IF(COUNTIF(Individual!O:O,R117)&gt;0,"Found","Not Found")</f>
        <v>Not Found</v>
      </c>
    </row>
    <row r="118" spans="8:8">
      <c r="A118" t="s">
        <v>104</v>
      </c>
      <c r="D118" t="s">
        <v>150</v>
      </c>
      <c r="F118" s="19">
        <v>45425.0</v>
      </c>
      <c r="G118">
        <v>0.0</v>
      </c>
      <c r="H118">
        <v>0.0</v>
      </c>
      <c r="I118" t="s">
        <v>83</v>
      </c>
      <c r="J118">
        <v>0.0</v>
      </c>
      <c r="K118">
        <v>0.0</v>
      </c>
      <c r="L118" t="s">
        <v>83</v>
      </c>
      <c r="M118">
        <v>0.0</v>
      </c>
      <c r="N118">
        <v>0.0</v>
      </c>
      <c r="P118">
        <v>0.0</v>
      </c>
      <c r="Q118" t="s">
        <v>189</v>
      </c>
      <c r="R118" t="str">
        <f t="shared" si="3"/>
        <v>Butere Sub-County Hospital_13/05/2024</v>
      </c>
      <c r="S118" t="str">
        <f>IF(COUNTIF(Individual!O:O,R118)&gt;0,"Found","Not Found")</f>
        <v>Not Found</v>
      </c>
    </row>
    <row r="119" spans="8:8">
      <c r="A119" t="s">
        <v>104</v>
      </c>
      <c r="D119" t="s">
        <v>150</v>
      </c>
      <c r="F119" s="19">
        <v>45426.0</v>
      </c>
      <c r="G119">
        <v>0.0</v>
      </c>
      <c r="H119">
        <v>0.0</v>
      </c>
      <c r="I119" t="s">
        <v>83</v>
      </c>
      <c r="J119">
        <v>0.0</v>
      </c>
      <c r="K119">
        <v>0.0</v>
      </c>
      <c r="L119" t="s">
        <v>83</v>
      </c>
      <c r="M119">
        <v>0.0</v>
      </c>
      <c r="N119">
        <v>0.0</v>
      </c>
      <c r="P119">
        <v>0.0</v>
      </c>
      <c r="Q119" t="s">
        <v>189</v>
      </c>
      <c r="R119" t="str">
        <f t="shared" si="3"/>
        <v>Butere Sub-County Hospital_14/05/2024</v>
      </c>
      <c r="S119" t="str">
        <f>IF(COUNTIF(Individual!O:O,R119)&gt;0,"Found","Not Found")</f>
        <v>Not Found</v>
      </c>
    </row>
    <row r="120" spans="8:8">
      <c r="A120" t="s">
        <v>104</v>
      </c>
      <c r="D120" t="s">
        <v>150</v>
      </c>
      <c r="F120" s="19">
        <v>45432.0</v>
      </c>
      <c r="G120">
        <v>0.0</v>
      </c>
      <c r="H120">
        <v>0.0</v>
      </c>
      <c r="I120" t="s">
        <v>83</v>
      </c>
      <c r="J120">
        <v>0.0</v>
      </c>
      <c r="K120">
        <v>0.0</v>
      </c>
      <c r="L120" t="s">
        <v>83</v>
      </c>
      <c r="M120">
        <v>0.0</v>
      </c>
      <c r="N120">
        <v>0.0</v>
      </c>
      <c r="P120">
        <v>0.0</v>
      </c>
      <c r="Q120" t="s">
        <v>189</v>
      </c>
      <c r="R120" t="str">
        <f t="shared" si="3"/>
        <v>Butere Sub-County Hospital_20/05/2024</v>
      </c>
      <c r="S120" t="str">
        <f>IF(COUNTIF(Individual!O:O,R120)&gt;0,"Found","Not Found")</f>
        <v>Not Found</v>
      </c>
    </row>
    <row r="121" spans="8:8">
      <c r="A121" t="s">
        <v>104</v>
      </c>
      <c r="D121" t="s">
        <v>150</v>
      </c>
      <c r="F121" s="19">
        <v>45433.0</v>
      </c>
      <c r="G121">
        <v>0.0</v>
      </c>
      <c r="H121">
        <v>0.0</v>
      </c>
      <c r="I121" t="s">
        <v>83</v>
      </c>
      <c r="J121">
        <v>0.0</v>
      </c>
      <c r="K121">
        <v>0.0</v>
      </c>
      <c r="L121" t="s">
        <v>83</v>
      </c>
      <c r="M121">
        <v>0.0</v>
      </c>
      <c r="N121">
        <v>0.0</v>
      </c>
      <c r="P121">
        <v>0.0</v>
      </c>
      <c r="Q121" t="s">
        <v>189</v>
      </c>
      <c r="R121" t="str">
        <f t="shared" si="3"/>
        <v>Butere Sub-County Hospital_21/05/2024</v>
      </c>
      <c r="S121" t="str">
        <f>IF(COUNTIF(Individual!O:O,R121)&gt;0,"Found","Not Found")</f>
        <v>Not Found</v>
      </c>
    </row>
    <row r="122" spans="8:8">
      <c r="A122" t="s">
        <v>104</v>
      </c>
      <c r="D122" t="s">
        <v>150</v>
      </c>
      <c r="F122" s="19">
        <v>45434.0</v>
      </c>
      <c r="G122">
        <v>0.0</v>
      </c>
      <c r="H122">
        <v>0.0</v>
      </c>
      <c r="I122" t="s">
        <v>83</v>
      </c>
      <c r="J122">
        <v>0.0</v>
      </c>
      <c r="K122">
        <v>0.0</v>
      </c>
      <c r="L122" t="s">
        <v>83</v>
      </c>
      <c r="M122">
        <v>0.0</v>
      </c>
      <c r="N122">
        <v>0.0</v>
      </c>
      <c r="P122">
        <v>0.0</v>
      </c>
      <c r="Q122" t="s">
        <v>189</v>
      </c>
      <c r="R122" t="str">
        <f t="shared" si="3"/>
        <v>Butere Sub-County Hospital_22/05/2024</v>
      </c>
      <c r="S122" t="str">
        <f>IF(COUNTIF(Individual!O:O,R122)&gt;0,"Found","Not Found")</f>
        <v>Not Found</v>
      </c>
    </row>
    <row r="123" spans="8:8">
      <c r="A123" t="s">
        <v>104</v>
      </c>
      <c r="D123" t="s">
        <v>150</v>
      </c>
      <c r="F123" s="19">
        <v>45435.0</v>
      </c>
      <c r="G123">
        <v>0.0</v>
      </c>
      <c r="H123">
        <v>0.0</v>
      </c>
      <c r="I123" t="s">
        <v>83</v>
      </c>
      <c r="J123">
        <v>0.0</v>
      </c>
      <c r="K123">
        <v>0.0</v>
      </c>
      <c r="L123" t="s">
        <v>83</v>
      </c>
      <c r="M123">
        <v>0.0</v>
      </c>
      <c r="N123">
        <v>0.0</v>
      </c>
      <c r="P123">
        <v>0.0</v>
      </c>
      <c r="Q123" t="s">
        <v>189</v>
      </c>
      <c r="R123" t="str">
        <f t="shared" si="3"/>
        <v>Butere Sub-County Hospital_23/05/2024</v>
      </c>
      <c r="S123" t="str">
        <f>IF(COUNTIF(Individual!O:O,R123)&gt;0,"Found","Not Found")</f>
        <v>Not Found</v>
      </c>
    </row>
    <row r="124" spans="8:8">
      <c r="A124" t="s">
        <v>104</v>
      </c>
      <c r="D124" t="s">
        <v>150</v>
      </c>
      <c r="F124" s="19">
        <v>45439.0</v>
      </c>
      <c r="G124">
        <v>0.0</v>
      </c>
      <c r="H124">
        <v>0.0</v>
      </c>
      <c r="I124" t="s">
        <v>83</v>
      </c>
      <c r="J124">
        <v>0.0</v>
      </c>
      <c r="K124">
        <v>0.0</v>
      </c>
      <c r="L124" t="s">
        <v>83</v>
      </c>
      <c r="M124">
        <v>0.0</v>
      </c>
      <c r="N124">
        <v>0.0</v>
      </c>
      <c r="P124">
        <v>0.0</v>
      </c>
      <c r="Q124" t="s">
        <v>189</v>
      </c>
      <c r="R124" t="str">
        <f t="shared" si="3"/>
        <v>Butere Sub-County Hospital_27/05/2024</v>
      </c>
      <c r="S124" t="str">
        <f>IF(COUNTIF(Individual!O:O,R124)&gt;0,"Found","Not Found")</f>
        <v>Not Found</v>
      </c>
    </row>
    <row r="125" spans="8:8">
      <c r="A125" t="s">
        <v>104</v>
      </c>
      <c r="D125" t="s">
        <v>150</v>
      </c>
      <c r="F125" s="19">
        <v>45440.0</v>
      </c>
      <c r="G125">
        <v>0.0</v>
      </c>
      <c r="H125">
        <v>0.0</v>
      </c>
      <c r="I125" t="s">
        <v>83</v>
      </c>
      <c r="J125">
        <v>0.0</v>
      </c>
      <c r="K125">
        <v>0.0</v>
      </c>
      <c r="L125" t="s">
        <v>83</v>
      </c>
      <c r="M125">
        <v>0.0</v>
      </c>
      <c r="N125">
        <v>0.0</v>
      </c>
      <c r="P125">
        <v>0.0</v>
      </c>
      <c r="Q125" t="s">
        <v>189</v>
      </c>
      <c r="R125" t="str">
        <f t="shared" si="3"/>
        <v>Butere Sub-County Hospital_28/05/2024</v>
      </c>
      <c r="S125" t="str">
        <f>IF(COUNTIF(Individual!O:O,R125)&gt;0,"Found","Not Found")</f>
        <v>Not Found</v>
      </c>
    </row>
    <row r="126" spans="8:8">
      <c r="A126" t="s">
        <v>104</v>
      </c>
      <c r="D126" t="s">
        <v>150</v>
      </c>
      <c r="F126" s="19">
        <v>45441.0</v>
      </c>
      <c r="G126">
        <v>0.0</v>
      </c>
      <c r="H126">
        <v>0.0</v>
      </c>
      <c r="I126" t="s">
        <v>83</v>
      </c>
      <c r="J126">
        <v>0.0</v>
      </c>
      <c r="K126">
        <v>0.0</v>
      </c>
      <c r="L126" t="s">
        <v>83</v>
      </c>
      <c r="M126">
        <v>0.0</v>
      </c>
      <c r="N126">
        <v>0.0</v>
      </c>
      <c r="P126">
        <v>0.0</v>
      </c>
      <c r="Q126" t="s">
        <v>189</v>
      </c>
      <c r="R126" t="str">
        <f t="shared" si="3"/>
        <v>Butere Sub-County Hospital_29/05/2024</v>
      </c>
      <c r="S126" t="str">
        <f>IF(COUNTIF(Individual!O:O,R126)&gt;0,"Found","Not Found")</f>
        <v>Not Found</v>
      </c>
    </row>
    <row r="127" spans="8:8">
      <c r="A127" t="s">
        <v>104</v>
      </c>
      <c r="D127" t="s">
        <v>150</v>
      </c>
      <c r="F127" s="19">
        <v>45442.0</v>
      </c>
      <c r="G127">
        <v>0.0</v>
      </c>
      <c r="H127">
        <v>0.0</v>
      </c>
      <c r="I127" t="s">
        <v>83</v>
      </c>
      <c r="J127">
        <v>0.0</v>
      </c>
      <c r="K127">
        <v>0.0</v>
      </c>
      <c r="L127" t="s">
        <v>83</v>
      </c>
      <c r="M127">
        <v>0.0</v>
      </c>
      <c r="N127">
        <v>0.0</v>
      </c>
      <c r="P127">
        <v>0.0</v>
      </c>
      <c r="Q127" t="s">
        <v>189</v>
      </c>
      <c r="R127" t="str">
        <f t="shared" si="3"/>
        <v>Butere Sub-County Hospital_30/05/2024</v>
      </c>
      <c r="S127" t="str">
        <f>IF(COUNTIF(Individual!O:O,R127)&gt;0,"Found","Not Found")</f>
        <v>Not Found</v>
      </c>
    </row>
    <row r="128" spans="8:8">
      <c r="A128" s="22" t="s">
        <v>104</v>
      </c>
      <c r="D128" t="s">
        <v>150</v>
      </c>
      <c r="F128" s="19">
        <v>45443.0</v>
      </c>
      <c r="G128">
        <v>1.0</v>
      </c>
      <c r="H128">
        <v>1.0</v>
      </c>
      <c r="I128" t="s">
        <v>83</v>
      </c>
      <c r="J128">
        <v>0.0</v>
      </c>
      <c r="K128">
        <v>1.0</v>
      </c>
      <c r="L128" t="s">
        <v>83</v>
      </c>
      <c r="M128">
        <v>1.0</v>
      </c>
      <c r="N128">
        <v>0.0</v>
      </c>
      <c r="P128">
        <v>1.0</v>
      </c>
      <c r="Q128" t="s">
        <v>190</v>
      </c>
      <c r="R128" t="s">
        <v>191</v>
      </c>
      <c r="S128" t="str">
        <f>IF(COUNTIF(Individual!O:O,R128)&gt;0,"Found","Not Found")</f>
        <v>Not Found</v>
      </c>
    </row>
    <row r="129" spans="8:8">
      <c r="A129" t="s">
        <v>104</v>
      </c>
      <c r="D129" t="s">
        <v>150</v>
      </c>
      <c r="F129" s="19">
        <v>45436.0</v>
      </c>
      <c r="G129">
        <v>0.0</v>
      </c>
      <c r="H129">
        <v>0.0</v>
      </c>
      <c r="I129" t="s">
        <v>83</v>
      </c>
      <c r="J129">
        <v>0.0</v>
      </c>
      <c r="K129">
        <v>0.0</v>
      </c>
      <c r="L129" t="s">
        <v>83</v>
      </c>
      <c r="M129">
        <v>0.0</v>
      </c>
      <c r="N129">
        <v>0.0</v>
      </c>
      <c r="P129">
        <v>0.0</v>
      </c>
      <c r="Q129" t="s">
        <v>189</v>
      </c>
      <c r="R129" t="str">
        <f t="shared" si="4" ref="R129:R192">CONCATENATE(B129,C129,D129,E129,"_",(TEXT(F129,"dd/mm/yyyy")))</f>
        <v>Butere Sub-County Hospital_24/05/2024</v>
      </c>
      <c r="S129" t="str">
        <f>IF(COUNTIF(Individual!O:O,R129)&gt;0,"Found","Not Found")</f>
        <v>Not Found</v>
      </c>
    </row>
    <row r="130" spans="8:8">
      <c r="A130" t="s">
        <v>104</v>
      </c>
      <c r="D130" t="s">
        <v>137</v>
      </c>
      <c r="F130" s="19">
        <v>45400.0</v>
      </c>
      <c r="G130">
        <v>0.0</v>
      </c>
      <c r="H130">
        <v>0.0</v>
      </c>
      <c r="I130" t="s">
        <v>83</v>
      </c>
      <c r="J130">
        <v>0.0</v>
      </c>
      <c r="K130">
        <v>0.0</v>
      </c>
      <c r="L130" t="s">
        <v>83</v>
      </c>
      <c r="M130">
        <v>0.0</v>
      </c>
      <c r="N130">
        <v>0.0</v>
      </c>
      <c r="P130">
        <v>0.0</v>
      </c>
      <c r="Q130" t="s">
        <v>192</v>
      </c>
      <c r="R130" t="str">
        <f t="shared" si="4"/>
        <v>Iguhu Sub-County Hospital_18/04/2024</v>
      </c>
      <c r="S130" t="str">
        <f>IF(COUNTIF(Individual!O:O,R130)&gt;0,"Found","Not Found")</f>
        <v>Not Found</v>
      </c>
    </row>
    <row r="131" spans="8:8">
      <c r="A131" t="s">
        <v>104</v>
      </c>
      <c r="D131" t="s">
        <v>137</v>
      </c>
      <c r="F131" s="19">
        <v>45401.0</v>
      </c>
      <c r="G131">
        <v>0.0</v>
      </c>
      <c r="H131">
        <v>0.0</v>
      </c>
      <c r="I131" t="s">
        <v>83</v>
      </c>
      <c r="J131">
        <v>0.0</v>
      </c>
      <c r="K131">
        <v>0.0</v>
      </c>
      <c r="L131" t="s">
        <v>83</v>
      </c>
      <c r="M131">
        <v>0.0</v>
      </c>
      <c r="N131">
        <v>0.0</v>
      </c>
      <c r="P131">
        <v>0.0</v>
      </c>
      <c r="Q131" t="s">
        <v>192</v>
      </c>
      <c r="R131" t="str">
        <f t="shared" si="4"/>
        <v>Iguhu Sub-County Hospital_19/04/2024</v>
      </c>
      <c r="S131" t="str">
        <f>IF(COUNTIF(Individual!O:O,R131)&gt;0,"Found","Not Found")</f>
        <v>Not Found</v>
      </c>
    </row>
    <row r="132" spans="8:8">
      <c r="A132" t="s">
        <v>104</v>
      </c>
      <c r="D132" t="s">
        <v>137</v>
      </c>
      <c r="F132" s="19">
        <v>45404.0</v>
      </c>
      <c r="G132">
        <v>0.0</v>
      </c>
      <c r="H132">
        <v>0.0</v>
      </c>
      <c r="I132" t="s">
        <v>83</v>
      </c>
      <c r="J132">
        <v>0.0</v>
      </c>
      <c r="K132">
        <v>0.0</v>
      </c>
      <c r="L132" t="s">
        <v>83</v>
      </c>
      <c r="M132">
        <v>0.0</v>
      </c>
      <c r="N132">
        <v>0.0</v>
      </c>
      <c r="P132">
        <v>0.0</v>
      </c>
      <c r="Q132" t="s">
        <v>192</v>
      </c>
      <c r="R132" t="str">
        <f t="shared" si="4"/>
        <v>Iguhu Sub-County Hospital_22/04/2024</v>
      </c>
      <c r="S132" t="str">
        <f>IF(COUNTIF(Individual!O:O,R132)&gt;0,"Found","Not Found")</f>
        <v>Not Found</v>
      </c>
    </row>
    <row r="133" spans="8:8">
      <c r="A133" t="s">
        <v>104</v>
      </c>
      <c r="D133" t="s">
        <v>137</v>
      </c>
      <c r="F133" s="19">
        <v>45405.0</v>
      </c>
      <c r="G133">
        <v>0.0</v>
      </c>
      <c r="H133">
        <v>0.0</v>
      </c>
      <c r="I133" t="s">
        <v>83</v>
      </c>
      <c r="J133">
        <v>0.0</v>
      </c>
      <c r="K133">
        <v>0.0</v>
      </c>
      <c r="L133" t="s">
        <v>83</v>
      </c>
      <c r="M133">
        <v>0.0</v>
      </c>
      <c r="N133">
        <v>0.0</v>
      </c>
      <c r="P133">
        <v>0.0</v>
      </c>
      <c r="Q133" t="s">
        <v>192</v>
      </c>
      <c r="R133" t="str">
        <f t="shared" si="4"/>
        <v>Iguhu Sub-County Hospital_23/04/2024</v>
      </c>
      <c r="S133" t="str">
        <f>IF(COUNTIF(Individual!O:O,R133)&gt;0,"Found","Not Found")</f>
        <v>Not Found</v>
      </c>
    </row>
    <row r="134" spans="8:8">
      <c r="A134" t="s">
        <v>104</v>
      </c>
      <c r="D134" t="s">
        <v>137</v>
      </c>
      <c r="F134" s="19">
        <v>45406.0</v>
      </c>
      <c r="G134">
        <v>0.0</v>
      </c>
      <c r="H134">
        <v>0.0</v>
      </c>
      <c r="I134" t="s">
        <v>83</v>
      </c>
      <c r="J134">
        <v>0.0</v>
      </c>
      <c r="K134">
        <v>0.0</v>
      </c>
      <c r="L134" t="s">
        <v>83</v>
      </c>
      <c r="M134">
        <v>0.0</v>
      </c>
      <c r="N134">
        <v>0.0</v>
      </c>
      <c r="P134">
        <v>0.0</v>
      </c>
      <c r="Q134" t="s">
        <v>192</v>
      </c>
      <c r="R134" t="str">
        <f t="shared" si="4"/>
        <v>Iguhu Sub-County Hospital_24/04/2024</v>
      </c>
      <c r="S134" t="str">
        <f>IF(COUNTIF(Individual!O:O,R134)&gt;0,"Found","Not Found")</f>
        <v>Not Found</v>
      </c>
    </row>
    <row r="135" spans="8:8">
      <c r="A135" t="s">
        <v>104</v>
      </c>
      <c r="D135" t="s">
        <v>137</v>
      </c>
      <c r="F135" s="19">
        <v>45407.0</v>
      </c>
      <c r="G135">
        <v>0.0</v>
      </c>
      <c r="H135">
        <v>0.0</v>
      </c>
      <c r="I135" t="s">
        <v>83</v>
      </c>
      <c r="J135">
        <v>0.0</v>
      </c>
      <c r="K135">
        <v>0.0</v>
      </c>
      <c r="L135" t="s">
        <v>83</v>
      </c>
      <c r="M135">
        <v>0.0</v>
      </c>
      <c r="N135">
        <v>0.0</v>
      </c>
      <c r="P135">
        <v>0.0</v>
      </c>
      <c r="Q135" t="s">
        <v>192</v>
      </c>
      <c r="R135" t="str">
        <f t="shared" si="4"/>
        <v>Iguhu Sub-County Hospital_25/04/2024</v>
      </c>
      <c r="S135" t="str">
        <f>IF(COUNTIF(Individual!O:O,R135)&gt;0,"Found","Not Found")</f>
        <v>Not Found</v>
      </c>
    </row>
    <row r="136" spans="8:8">
      <c r="A136" t="s">
        <v>104</v>
      </c>
      <c r="D136" t="s">
        <v>137</v>
      </c>
      <c r="F136" s="19">
        <v>45408.0</v>
      </c>
      <c r="G136">
        <v>0.0</v>
      </c>
      <c r="H136">
        <v>0.0</v>
      </c>
      <c r="I136" t="s">
        <v>83</v>
      </c>
      <c r="J136">
        <v>0.0</v>
      </c>
      <c r="K136">
        <v>0.0</v>
      </c>
      <c r="L136" t="s">
        <v>83</v>
      </c>
      <c r="M136">
        <v>0.0</v>
      </c>
      <c r="N136">
        <v>0.0</v>
      </c>
      <c r="P136">
        <v>0.0</v>
      </c>
      <c r="Q136" t="s">
        <v>192</v>
      </c>
      <c r="R136" t="str">
        <f t="shared" si="4"/>
        <v>Iguhu Sub-County Hospital_26/04/2024</v>
      </c>
      <c r="S136" t="str">
        <f>IF(COUNTIF(Individual!O:O,R136)&gt;0,"Found","Not Found")</f>
        <v>Not Found</v>
      </c>
    </row>
    <row r="137" spans="8:8">
      <c r="A137" t="s">
        <v>104</v>
      </c>
      <c r="D137" t="s">
        <v>137</v>
      </c>
      <c r="F137" s="19">
        <v>45411.0</v>
      </c>
      <c r="G137">
        <v>0.0</v>
      </c>
      <c r="H137">
        <v>0.0</v>
      </c>
      <c r="I137" t="s">
        <v>83</v>
      </c>
      <c r="J137">
        <v>0.0</v>
      </c>
      <c r="K137">
        <v>0.0</v>
      </c>
      <c r="L137" t="s">
        <v>83</v>
      </c>
      <c r="M137">
        <v>0.0</v>
      </c>
      <c r="N137">
        <v>0.0</v>
      </c>
      <c r="P137">
        <v>0.0</v>
      </c>
      <c r="Q137" t="s">
        <v>192</v>
      </c>
      <c r="R137" t="str">
        <f t="shared" si="4"/>
        <v>Iguhu Sub-County Hospital_29/04/2024</v>
      </c>
      <c r="S137" t="str">
        <f>IF(COUNTIF(Individual!O:O,R137)&gt;0,"Found","Not Found")</f>
        <v>Not Found</v>
      </c>
    </row>
    <row r="138" spans="8:8">
      <c r="A138" t="s">
        <v>104</v>
      </c>
      <c r="D138" t="s">
        <v>137</v>
      </c>
      <c r="F138" s="19">
        <v>45412.0</v>
      </c>
      <c r="G138">
        <v>0.0</v>
      </c>
      <c r="H138">
        <v>0.0</v>
      </c>
      <c r="I138" t="s">
        <v>83</v>
      </c>
      <c r="J138">
        <v>0.0</v>
      </c>
      <c r="K138">
        <v>0.0</v>
      </c>
      <c r="L138" t="s">
        <v>83</v>
      </c>
      <c r="M138">
        <v>0.0</v>
      </c>
      <c r="N138">
        <v>0.0</v>
      </c>
      <c r="P138">
        <v>0.0</v>
      </c>
      <c r="Q138" t="s">
        <v>192</v>
      </c>
      <c r="R138" t="str">
        <f t="shared" si="4"/>
        <v>Iguhu Sub-County Hospital_30/04/2024</v>
      </c>
      <c r="S138" t="str">
        <f>IF(COUNTIF(Individual!O:O,R138)&gt;0,"Found","Not Found")</f>
        <v>Not Found</v>
      </c>
    </row>
    <row r="139" spans="8:8">
      <c r="A139" t="s">
        <v>104</v>
      </c>
      <c r="D139" t="s">
        <v>137</v>
      </c>
      <c r="F139" s="19">
        <v>45414.0</v>
      </c>
      <c r="G139">
        <v>0.0</v>
      </c>
      <c r="H139">
        <v>0.0</v>
      </c>
      <c r="I139" t="s">
        <v>83</v>
      </c>
      <c r="J139">
        <v>0.0</v>
      </c>
      <c r="K139">
        <v>0.0</v>
      </c>
      <c r="L139" t="s">
        <v>83</v>
      </c>
      <c r="M139">
        <v>0.0</v>
      </c>
      <c r="N139">
        <v>0.0</v>
      </c>
      <c r="P139">
        <v>0.0</v>
      </c>
      <c r="Q139" t="s">
        <v>192</v>
      </c>
      <c r="R139" t="str">
        <f t="shared" si="4"/>
        <v>Iguhu Sub-County Hospital_02/05/2024</v>
      </c>
      <c r="S139" t="str">
        <f>IF(COUNTIF(Individual!O:O,R139)&gt;0,"Found","Not Found")</f>
        <v>Not Found</v>
      </c>
    </row>
    <row r="140" spans="8:8">
      <c r="A140" t="s">
        <v>104</v>
      </c>
      <c r="D140" t="s">
        <v>137</v>
      </c>
      <c r="F140" s="19">
        <v>45415.0</v>
      </c>
      <c r="G140">
        <v>0.0</v>
      </c>
      <c r="H140">
        <v>0.0</v>
      </c>
      <c r="I140" t="s">
        <v>83</v>
      </c>
      <c r="J140">
        <v>0.0</v>
      </c>
      <c r="K140">
        <v>0.0</v>
      </c>
      <c r="L140" t="s">
        <v>83</v>
      </c>
      <c r="M140">
        <v>0.0</v>
      </c>
      <c r="N140">
        <v>0.0</v>
      </c>
      <c r="P140">
        <v>0.0</v>
      </c>
      <c r="Q140" t="s">
        <v>192</v>
      </c>
      <c r="R140" t="str">
        <f t="shared" si="4"/>
        <v>Iguhu Sub-County Hospital_03/05/2024</v>
      </c>
      <c r="S140" t="str">
        <f>IF(COUNTIF(Individual!O:O,R140)&gt;0,"Found","Not Found")</f>
        <v>Not Found</v>
      </c>
    </row>
    <row r="141" spans="8:8">
      <c r="A141" t="s">
        <v>104</v>
      </c>
      <c r="D141" t="s">
        <v>137</v>
      </c>
      <c r="F141" s="19">
        <v>45418.0</v>
      </c>
      <c r="G141">
        <v>0.0</v>
      </c>
      <c r="H141">
        <v>0.0</v>
      </c>
      <c r="I141" t="s">
        <v>83</v>
      </c>
      <c r="J141">
        <v>0.0</v>
      </c>
      <c r="K141">
        <v>0.0</v>
      </c>
      <c r="L141" t="s">
        <v>83</v>
      </c>
      <c r="M141">
        <v>0.0</v>
      </c>
      <c r="N141">
        <v>0.0</v>
      </c>
      <c r="P141">
        <v>0.0</v>
      </c>
      <c r="Q141" t="s">
        <v>192</v>
      </c>
      <c r="R141" t="str">
        <f t="shared" si="4"/>
        <v>Iguhu Sub-County Hospital_06/05/2024</v>
      </c>
      <c r="S141" t="str">
        <f>IF(COUNTIF(Individual!O:O,R141)&gt;0,"Found","Not Found")</f>
        <v>Not Found</v>
      </c>
    </row>
    <row r="142" spans="8:8">
      <c r="A142" t="s">
        <v>104</v>
      </c>
      <c r="D142" t="s">
        <v>137</v>
      </c>
      <c r="F142" s="19">
        <v>45419.0</v>
      </c>
      <c r="G142">
        <v>0.0</v>
      </c>
      <c r="H142">
        <v>0.0</v>
      </c>
      <c r="I142" t="s">
        <v>83</v>
      </c>
      <c r="J142">
        <v>0.0</v>
      </c>
      <c r="K142">
        <v>0.0</v>
      </c>
      <c r="L142" t="s">
        <v>83</v>
      </c>
      <c r="M142">
        <v>0.0</v>
      </c>
      <c r="N142">
        <v>0.0</v>
      </c>
      <c r="P142">
        <v>0.0</v>
      </c>
      <c r="Q142" t="s">
        <v>192</v>
      </c>
      <c r="R142" t="str">
        <f t="shared" si="4"/>
        <v>Iguhu Sub-County Hospital_07/05/2024</v>
      </c>
      <c r="S142" t="str">
        <f>IF(COUNTIF(Individual!O:O,R142)&gt;0,"Found","Not Found")</f>
        <v>Not Found</v>
      </c>
    </row>
    <row r="143" spans="8:8">
      <c r="A143" t="s">
        <v>104</v>
      </c>
      <c r="D143" t="s">
        <v>137</v>
      </c>
      <c r="F143" s="19">
        <v>45420.0</v>
      </c>
      <c r="G143">
        <v>0.0</v>
      </c>
      <c r="H143">
        <v>0.0</v>
      </c>
      <c r="I143" t="s">
        <v>83</v>
      </c>
      <c r="J143">
        <v>0.0</v>
      </c>
      <c r="K143">
        <v>0.0</v>
      </c>
      <c r="L143" t="s">
        <v>83</v>
      </c>
      <c r="M143">
        <v>0.0</v>
      </c>
      <c r="N143">
        <v>0.0</v>
      </c>
      <c r="P143">
        <v>0.0</v>
      </c>
      <c r="Q143" t="s">
        <v>192</v>
      </c>
      <c r="R143" t="str">
        <f t="shared" si="4"/>
        <v>Iguhu Sub-County Hospital_08/05/2024</v>
      </c>
      <c r="S143" t="str">
        <f>IF(COUNTIF(Individual!O:O,R143)&gt;0,"Found","Not Found")</f>
        <v>Not Found</v>
      </c>
    </row>
    <row r="144" spans="8:8">
      <c r="A144" t="s">
        <v>104</v>
      </c>
      <c r="D144" t="s">
        <v>137</v>
      </c>
      <c r="F144" s="19">
        <v>45421.0</v>
      </c>
      <c r="G144">
        <v>0.0</v>
      </c>
      <c r="H144">
        <v>0.0</v>
      </c>
      <c r="I144" t="s">
        <v>83</v>
      </c>
      <c r="J144">
        <v>0.0</v>
      </c>
      <c r="K144">
        <v>0.0</v>
      </c>
      <c r="L144" t="s">
        <v>83</v>
      </c>
      <c r="M144">
        <v>0.0</v>
      </c>
      <c r="N144">
        <v>0.0</v>
      </c>
      <c r="P144">
        <v>0.0</v>
      </c>
      <c r="Q144" t="s">
        <v>192</v>
      </c>
      <c r="R144" t="str">
        <f t="shared" si="4"/>
        <v>Iguhu Sub-County Hospital_09/05/2024</v>
      </c>
      <c r="S144" t="str">
        <f>IF(COUNTIF(Individual!O:O,R144)&gt;0,"Found","Not Found")</f>
        <v>Not Found</v>
      </c>
    </row>
    <row r="145" spans="8:8">
      <c r="A145" t="s">
        <v>104</v>
      </c>
      <c r="D145" t="s">
        <v>137</v>
      </c>
      <c r="F145" s="19">
        <v>45425.0</v>
      </c>
      <c r="G145">
        <v>0.0</v>
      </c>
      <c r="H145">
        <v>0.0</v>
      </c>
      <c r="I145" t="s">
        <v>83</v>
      </c>
      <c r="J145">
        <v>0.0</v>
      </c>
      <c r="K145">
        <v>0.0</v>
      </c>
      <c r="L145" t="s">
        <v>83</v>
      </c>
      <c r="M145">
        <v>0.0</v>
      </c>
      <c r="N145">
        <v>0.0</v>
      </c>
      <c r="P145">
        <v>0.0</v>
      </c>
      <c r="Q145" t="s">
        <v>192</v>
      </c>
      <c r="R145" t="str">
        <f t="shared" si="4"/>
        <v>Iguhu Sub-County Hospital_13/05/2024</v>
      </c>
      <c r="S145" t="str">
        <f>IF(COUNTIF(Individual!O:O,R145)&gt;0,"Found","Not Found")</f>
        <v>Not Found</v>
      </c>
    </row>
    <row r="146" spans="8:8">
      <c r="A146" t="s">
        <v>104</v>
      </c>
      <c r="D146" t="s">
        <v>137</v>
      </c>
      <c r="F146" s="19">
        <v>45426.0</v>
      </c>
      <c r="G146">
        <v>0.0</v>
      </c>
      <c r="H146">
        <v>0.0</v>
      </c>
      <c r="I146" t="s">
        <v>83</v>
      </c>
      <c r="J146">
        <v>0.0</v>
      </c>
      <c r="K146">
        <v>0.0</v>
      </c>
      <c r="L146" t="s">
        <v>83</v>
      </c>
      <c r="M146">
        <v>0.0</v>
      </c>
      <c r="N146">
        <v>0.0</v>
      </c>
      <c r="P146">
        <v>0.0</v>
      </c>
      <c r="Q146" t="s">
        <v>192</v>
      </c>
      <c r="R146" t="str">
        <f t="shared" si="4"/>
        <v>Iguhu Sub-County Hospital_14/05/2024</v>
      </c>
      <c r="S146" t="str">
        <f>IF(COUNTIF(Individual!O:O,R146)&gt;0,"Found","Not Found")</f>
        <v>Not Found</v>
      </c>
    </row>
    <row r="147" spans="8:8">
      <c r="A147" t="s">
        <v>104</v>
      </c>
      <c r="D147" t="s">
        <v>137</v>
      </c>
      <c r="F147" s="19">
        <v>45427.0</v>
      </c>
      <c r="G147">
        <v>0.0</v>
      </c>
      <c r="H147">
        <v>0.0</v>
      </c>
      <c r="I147" t="s">
        <v>83</v>
      </c>
      <c r="J147">
        <v>0.0</v>
      </c>
      <c r="K147">
        <v>0.0</v>
      </c>
      <c r="L147" t="s">
        <v>83</v>
      </c>
      <c r="M147">
        <v>0.0</v>
      </c>
      <c r="N147">
        <v>0.0</v>
      </c>
      <c r="P147">
        <v>0.0</v>
      </c>
      <c r="Q147" t="s">
        <v>192</v>
      </c>
      <c r="R147" t="str">
        <f t="shared" si="4"/>
        <v>Iguhu Sub-County Hospital_15/05/2024</v>
      </c>
      <c r="S147" t="str">
        <f>IF(COUNTIF(Individual!O:O,R147)&gt;0,"Found","Not Found")</f>
        <v>Not Found</v>
      </c>
    </row>
    <row r="148" spans="8:8">
      <c r="A148" t="s">
        <v>104</v>
      </c>
      <c r="D148" t="s">
        <v>137</v>
      </c>
      <c r="F148" s="19">
        <v>45428.0</v>
      </c>
      <c r="G148">
        <v>0.0</v>
      </c>
      <c r="H148">
        <v>0.0</v>
      </c>
      <c r="I148" t="s">
        <v>83</v>
      </c>
      <c r="J148">
        <v>0.0</v>
      </c>
      <c r="K148">
        <v>0.0</v>
      </c>
      <c r="L148" t="s">
        <v>83</v>
      </c>
      <c r="M148">
        <v>0.0</v>
      </c>
      <c r="N148">
        <v>0.0</v>
      </c>
      <c r="P148">
        <v>0.0</v>
      </c>
      <c r="Q148" t="s">
        <v>192</v>
      </c>
      <c r="R148" t="str">
        <f t="shared" si="4"/>
        <v>Iguhu Sub-County Hospital_16/05/2024</v>
      </c>
      <c r="S148" t="str">
        <f>IF(COUNTIF(Individual!O:O,R148)&gt;0,"Found","Not Found")</f>
        <v>Not Found</v>
      </c>
    </row>
    <row r="149" spans="8:8">
      <c r="A149" t="s">
        <v>104</v>
      </c>
      <c r="D149" t="s">
        <v>137</v>
      </c>
      <c r="F149" s="19">
        <v>45429.0</v>
      </c>
      <c r="G149">
        <v>0.0</v>
      </c>
      <c r="H149">
        <v>0.0</v>
      </c>
      <c r="I149" t="s">
        <v>83</v>
      </c>
      <c r="J149">
        <v>0.0</v>
      </c>
      <c r="K149">
        <v>0.0</v>
      </c>
      <c r="L149" t="s">
        <v>83</v>
      </c>
      <c r="M149">
        <v>0.0</v>
      </c>
      <c r="N149">
        <v>0.0</v>
      </c>
      <c r="P149">
        <v>0.0</v>
      </c>
      <c r="Q149" t="s">
        <v>192</v>
      </c>
      <c r="R149" t="str">
        <f t="shared" si="4"/>
        <v>Iguhu Sub-County Hospital_17/05/2024</v>
      </c>
      <c r="S149" t="str">
        <f>IF(COUNTIF(Individual!O:O,R149)&gt;0,"Found","Not Found")</f>
        <v>Not Found</v>
      </c>
    </row>
    <row r="150" spans="8:8">
      <c r="A150" t="s">
        <v>104</v>
      </c>
      <c r="D150" t="s">
        <v>137</v>
      </c>
      <c r="F150" s="19">
        <v>45432.0</v>
      </c>
      <c r="G150">
        <v>0.0</v>
      </c>
      <c r="H150">
        <v>0.0</v>
      </c>
      <c r="I150" t="s">
        <v>83</v>
      </c>
      <c r="J150">
        <v>0.0</v>
      </c>
      <c r="K150">
        <v>0.0</v>
      </c>
      <c r="L150" t="s">
        <v>83</v>
      </c>
      <c r="M150">
        <v>0.0</v>
      </c>
      <c r="N150">
        <v>0.0</v>
      </c>
      <c r="P150">
        <v>0.0</v>
      </c>
      <c r="Q150" t="s">
        <v>192</v>
      </c>
      <c r="R150" t="str">
        <f t="shared" si="4"/>
        <v>Iguhu Sub-County Hospital_20/05/2024</v>
      </c>
      <c r="S150" t="str">
        <f>IF(COUNTIF(Individual!O:O,R150)&gt;0,"Found","Not Found")</f>
        <v>Not Found</v>
      </c>
    </row>
    <row r="151" spans="8:8">
      <c r="A151" t="s">
        <v>104</v>
      </c>
      <c r="D151" t="s">
        <v>137</v>
      </c>
      <c r="F151" s="19">
        <v>45433.0</v>
      </c>
      <c r="G151">
        <v>0.0</v>
      </c>
      <c r="H151">
        <v>0.0</v>
      </c>
      <c r="I151" t="s">
        <v>83</v>
      </c>
      <c r="J151">
        <v>0.0</v>
      </c>
      <c r="K151">
        <v>0.0</v>
      </c>
      <c r="L151" t="s">
        <v>83</v>
      </c>
      <c r="M151">
        <v>0.0</v>
      </c>
      <c r="N151">
        <v>0.0</v>
      </c>
      <c r="P151">
        <v>0.0</v>
      </c>
      <c r="Q151" t="s">
        <v>192</v>
      </c>
      <c r="R151" t="str">
        <f t="shared" si="4"/>
        <v>Iguhu Sub-County Hospital_21/05/2024</v>
      </c>
      <c r="S151" t="str">
        <f>IF(COUNTIF(Individual!O:O,R151)&gt;0,"Found","Not Found")</f>
        <v>Not Found</v>
      </c>
    </row>
    <row r="152" spans="8:8">
      <c r="A152" t="s">
        <v>104</v>
      </c>
      <c r="D152" t="s">
        <v>137</v>
      </c>
      <c r="F152" s="19">
        <v>45434.0</v>
      </c>
      <c r="G152">
        <v>0.0</v>
      </c>
      <c r="H152">
        <v>0.0</v>
      </c>
      <c r="I152" t="s">
        <v>83</v>
      </c>
      <c r="J152">
        <v>0.0</v>
      </c>
      <c r="K152">
        <v>0.0</v>
      </c>
      <c r="L152" t="s">
        <v>83</v>
      </c>
      <c r="M152">
        <v>0.0</v>
      </c>
      <c r="N152">
        <v>0.0</v>
      </c>
      <c r="P152">
        <v>0.0</v>
      </c>
      <c r="Q152" t="s">
        <v>192</v>
      </c>
      <c r="R152" t="str">
        <f t="shared" si="4"/>
        <v>Iguhu Sub-County Hospital_22/05/2024</v>
      </c>
      <c r="S152" t="str">
        <f>IF(COUNTIF(Individual!O:O,R152)&gt;0,"Found","Not Found")</f>
        <v>Not Found</v>
      </c>
    </row>
    <row r="153" spans="8:8">
      <c r="A153" t="s">
        <v>104</v>
      </c>
      <c r="D153" t="s">
        <v>137</v>
      </c>
      <c r="F153" s="19">
        <v>45435.0</v>
      </c>
      <c r="G153">
        <v>0.0</v>
      </c>
      <c r="H153">
        <v>0.0</v>
      </c>
      <c r="I153" t="s">
        <v>83</v>
      </c>
      <c r="J153">
        <v>0.0</v>
      </c>
      <c r="K153">
        <v>0.0</v>
      </c>
      <c r="L153" t="s">
        <v>83</v>
      </c>
      <c r="M153">
        <v>0.0</v>
      </c>
      <c r="N153">
        <v>0.0</v>
      </c>
      <c r="P153">
        <v>0.0</v>
      </c>
      <c r="Q153" t="s">
        <v>192</v>
      </c>
      <c r="R153" t="str">
        <f t="shared" si="4"/>
        <v>Iguhu Sub-County Hospital_23/05/2024</v>
      </c>
      <c r="S153" t="str">
        <f>IF(COUNTIF(Individual!O:O,R153)&gt;0,"Found","Not Found")</f>
        <v>Not Found</v>
      </c>
    </row>
    <row r="154" spans="8:8">
      <c r="A154" t="s">
        <v>104</v>
      </c>
      <c r="D154" t="s">
        <v>137</v>
      </c>
      <c r="F154" s="19">
        <v>45436.0</v>
      </c>
      <c r="G154">
        <v>0.0</v>
      </c>
      <c r="H154">
        <v>0.0</v>
      </c>
      <c r="I154" t="s">
        <v>83</v>
      </c>
      <c r="J154">
        <v>0.0</v>
      </c>
      <c r="K154">
        <v>0.0</v>
      </c>
      <c r="L154" t="s">
        <v>83</v>
      </c>
      <c r="M154">
        <v>0.0</v>
      </c>
      <c r="N154">
        <v>0.0</v>
      </c>
      <c r="P154">
        <v>0.0</v>
      </c>
      <c r="Q154" t="s">
        <v>192</v>
      </c>
      <c r="R154" t="str">
        <f t="shared" si="4"/>
        <v>Iguhu Sub-County Hospital_24/05/2024</v>
      </c>
      <c r="S154" t="str">
        <f>IF(COUNTIF(Individual!O:O,R154)&gt;0,"Found","Not Found")</f>
        <v>Not Found</v>
      </c>
    </row>
    <row r="155" spans="8:8">
      <c r="A155" t="s">
        <v>104</v>
      </c>
      <c r="D155" t="s">
        <v>137</v>
      </c>
      <c r="F155" s="19">
        <v>45439.0</v>
      </c>
      <c r="G155">
        <v>0.0</v>
      </c>
      <c r="H155">
        <v>0.0</v>
      </c>
      <c r="I155" t="s">
        <v>83</v>
      </c>
      <c r="J155">
        <v>0.0</v>
      </c>
      <c r="K155">
        <v>0.0</v>
      </c>
      <c r="L155" t="s">
        <v>83</v>
      </c>
      <c r="M155">
        <v>0.0</v>
      </c>
      <c r="N155">
        <v>0.0</v>
      </c>
      <c r="P155">
        <v>0.0</v>
      </c>
      <c r="Q155" t="s">
        <v>192</v>
      </c>
      <c r="R155" t="str">
        <f t="shared" si="4"/>
        <v>Iguhu Sub-County Hospital_27/05/2024</v>
      </c>
      <c r="S155" t="str">
        <f>IF(COUNTIF(Individual!O:O,R155)&gt;0,"Found","Not Found")</f>
        <v>Not Found</v>
      </c>
    </row>
    <row r="156" spans="8:8">
      <c r="A156" t="s">
        <v>104</v>
      </c>
      <c r="D156" t="s">
        <v>137</v>
      </c>
      <c r="F156" s="19">
        <v>45440.0</v>
      </c>
      <c r="G156">
        <v>0.0</v>
      </c>
      <c r="H156">
        <v>0.0</v>
      </c>
      <c r="I156" t="s">
        <v>83</v>
      </c>
      <c r="J156">
        <v>0.0</v>
      </c>
      <c r="K156">
        <v>0.0</v>
      </c>
      <c r="L156" t="s">
        <v>83</v>
      </c>
      <c r="M156">
        <v>0.0</v>
      </c>
      <c r="N156">
        <v>0.0</v>
      </c>
      <c r="P156">
        <v>0.0</v>
      </c>
      <c r="Q156" t="s">
        <v>192</v>
      </c>
      <c r="R156" t="str">
        <f t="shared" si="4"/>
        <v>Iguhu Sub-County Hospital_28/05/2024</v>
      </c>
      <c r="S156" t="str">
        <f>IF(COUNTIF(Individual!O:O,R156)&gt;0,"Found","Not Found")</f>
        <v>Not Found</v>
      </c>
    </row>
    <row r="157" spans="8:8">
      <c r="A157" t="s">
        <v>104</v>
      </c>
      <c r="D157" t="s">
        <v>137</v>
      </c>
      <c r="F157" s="19">
        <v>45441.0</v>
      </c>
      <c r="G157">
        <v>0.0</v>
      </c>
      <c r="H157">
        <v>0.0</v>
      </c>
      <c r="I157" t="s">
        <v>83</v>
      </c>
      <c r="J157">
        <v>0.0</v>
      </c>
      <c r="K157">
        <v>0.0</v>
      </c>
      <c r="L157" t="s">
        <v>83</v>
      </c>
      <c r="M157">
        <v>0.0</v>
      </c>
      <c r="N157">
        <v>0.0</v>
      </c>
      <c r="P157">
        <v>0.0</v>
      </c>
      <c r="Q157" t="s">
        <v>192</v>
      </c>
      <c r="R157" t="str">
        <f t="shared" si="4"/>
        <v>Iguhu Sub-County Hospital_29/05/2024</v>
      </c>
      <c r="S157" t="str">
        <f>IF(COUNTIF(Individual!O:O,R157)&gt;0,"Found","Not Found")</f>
        <v>Not Found</v>
      </c>
    </row>
    <row r="158" spans="8:8">
      <c r="A158" t="s">
        <v>104</v>
      </c>
      <c r="D158" t="s">
        <v>137</v>
      </c>
      <c r="F158" s="19">
        <v>45442.0</v>
      </c>
      <c r="G158">
        <v>0.0</v>
      </c>
      <c r="H158">
        <v>0.0</v>
      </c>
      <c r="I158" t="s">
        <v>83</v>
      </c>
      <c r="J158">
        <v>0.0</v>
      </c>
      <c r="K158">
        <v>0.0</v>
      </c>
      <c r="L158" t="s">
        <v>83</v>
      </c>
      <c r="M158">
        <v>0.0</v>
      </c>
      <c r="N158">
        <v>0.0</v>
      </c>
      <c r="P158">
        <v>0.0</v>
      </c>
      <c r="Q158" t="s">
        <v>192</v>
      </c>
      <c r="R158" t="str">
        <f t="shared" si="4"/>
        <v>Iguhu Sub-County Hospital_30/05/2024</v>
      </c>
      <c r="S158" t="str">
        <f>IF(COUNTIF(Individual!O:O,R158)&gt;0,"Found","Not Found")</f>
        <v>Not Found</v>
      </c>
    </row>
    <row r="159" spans="8:8">
      <c r="A159" t="s">
        <v>104</v>
      </c>
      <c r="D159" t="s">
        <v>137</v>
      </c>
      <c r="F159" s="19">
        <v>45443.0</v>
      </c>
      <c r="G159">
        <v>0.0</v>
      </c>
      <c r="H159">
        <v>0.0</v>
      </c>
      <c r="I159" t="s">
        <v>83</v>
      </c>
      <c r="J159">
        <v>0.0</v>
      </c>
      <c r="K159">
        <v>0.0</v>
      </c>
      <c r="L159" t="s">
        <v>83</v>
      </c>
      <c r="M159">
        <v>0.0</v>
      </c>
      <c r="N159">
        <v>0.0</v>
      </c>
      <c r="P159">
        <v>0.0</v>
      </c>
      <c r="Q159" t="s">
        <v>192</v>
      </c>
      <c r="R159" t="str">
        <f t="shared" si="4"/>
        <v>Iguhu Sub-County Hospital_31/05/2024</v>
      </c>
      <c r="S159" t="str">
        <f>IF(COUNTIF(Individual!O:O,R159)&gt;0,"Found","Not Found")</f>
        <v>Not Found</v>
      </c>
    </row>
    <row r="160" spans="8:8">
      <c r="A160" t="s">
        <v>104</v>
      </c>
      <c r="D160" t="s">
        <v>105</v>
      </c>
      <c r="F160" s="19">
        <v>45400.0</v>
      </c>
      <c r="G160">
        <v>0.0</v>
      </c>
      <c r="H160">
        <v>0.0</v>
      </c>
      <c r="I160" t="s">
        <v>83</v>
      </c>
      <c r="J160">
        <v>0.0</v>
      </c>
      <c r="K160">
        <v>0.0</v>
      </c>
      <c r="L160" t="s">
        <v>83</v>
      </c>
      <c r="M160">
        <v>0.0</v>
      </c>
      <c r="N160">
        <v>0.0</v>
      </c>
      <c r="P160">
        <v>0.0</v>
      </c>
      <c r="Q160" t="s">
        <v>193</v>
      </c>
      <c r="R160" t="str">
        <f t="shared" si="4"/>
        <v>Kakamega County General Hospital_18/04/2024</v>
      </c>
      <c r="S160" t="str">
        <f>IF(COUNTIF(Individual!O:O,R160)&gt;0,"Found","Not Found")</f>
        <v>Not Found</v>
      </c>
    </row>
    <row r="161" spans="8:8">
      <c r="A161" t="s">
        <v>104</v>
      </c>
      <c r="D161" t="s">
        <v>105</v>
      </c>
      <c r="F161" s="19">
        <v>45401.0</v>
      </c>
      <c r="G161">
        <v>0.0</v>
      </c>
      <c r="H161">
        <v>0.0</v>
      </c>
      <c r="I161" t="s">
        <v>83</v>
      </c>
      <c r="J161">
        <v>0.0</v>
      </c>
      <c r="K161">
        <v>0.0</v>
      </c>
      <c r="L161" t="s">
        <v>83</v>
      </c>
      <c r="M161">
        <v>0.0</v>
      </c>
      <c r="N161">
        <v>0.0</v>
      </c>
      <c r="P161">
        <v>0.0</v>
      </c>
      <c r="Q161" t="s">
        <v>193</v>
      </c>
      <c r="R161" t="str">
        <f t="shared" si="4"/>
        <v>Kakamega County General Hospital_19/04/2024</v>
      </c>
      <c r="S161" t="str">
        <f>IF(COUNTIF(Individual!O:O,R161)&gt;0,"Found","Not Found")</f>
        <v>Not Found</v>
      </c>
    </row>
    <row r="162" spans="8:8">
      <c r="A162" t="s">
        <v>104</v>
      </c>
      <c r="D162" t="s">
        <v>105</v>
      </c>
      <c r="F162" s="19">
        <v>45404.0</v>
      </c>
      <c r="G162">
        <v>0.0</v>
      </c>
      <c r="H162">
        <v>0.0</v>
      </c>
      <c r="I162" t="s">
        <v>83</v>
      </c>
      <c r="J162">
        <v>0.0</v>
      </c>
      <c r="K162">
        <v>0.0</v>
      </c>
      <c r="L162" t="s">
        <v>83</v>
      </c>
      <c r="M162">
        <v>0.0</v>
      </c>
      <c r="N162">
        <v>0.0</v>
      </c>
      <c r="P162">
        <v>0.0</v>
      </c>
      <c r="Q162" t="s">
        <v>193</v>
      </c>
      <c r="R162" t="str">
        <f t="shared" si="4"/>
        <v>Kakamega County General Hospital_22/04/2024</v>
      </c>
      <c r="S162" t="str">
        <f>IF(COUNTIF(Individual!O:O,R162)&gt;0,"Found","Not Found")</f>
        <v>Not Found</v>
      </c>
    </row>
    <row r="163" spans="8:8">
      <c r="A163" t="s">
        <v>104</v>
      </c>
      <c r="D163" t="s">
        <v>105</v>
      </c>
      <c r="F163" s="19">
        <v>45405.0</v>
      </c>
      <c r="G163">
        <v>1.0</v>
      </c>
      <c r="H163">
        <v>1.0</v>
      </c>
      <c r="I163" t="s">
        <v>83</v>
      </c>
      <c r="J163">
        <v>0.0</v>
      </c>
      <c r="K163">
        <v>1.0</v>
      </c>
      <c r="L163" t="s">
        <v>83</v>
      </c>
      <c r="M163">
        <v>1.0</v>
      </c>
      <c r="N163">
        <v>0.0</v>
      </c>
      <c r="P163">
        <v>1.0</v>
      </c>
      <c r="Q163" t="s">
        <v>194</v>
      </c>
      <c r="R163" t="str">
        <f t="shared" si="4"/>
        <v>Kakamega County General Hospital_23/04/2024</v>
      </c>
      <c r="S163" t="str">
        <f>IF(COUNTIF(Individual!O:O,R163)&gt;0,"Found","Not Found")</f>
        <v>Not Found</v>
      </c>
    </row>
    <row r="164" spans="8:8">
      <c r="A164" t="s">
        <v>104</v>
      </c>
      <c r="D164" t="s">
        <v>105</v>
      </c>
      <c r="F164" s="19">
        <v>45406.0</v>
      </c>
      <c r="G164">
        <v>0.0</v>
      </c>
      <c r="H164">
        <v>0.0</v>
      </c>
      <c r="I164" t="s">
        <v>83</v>
      </c>
      <c r="J164">
        <v>0.0</v>
      </c>
      <c r="K164">
        <v>0.0</v>
      </c>
      <c r="L164" t="s">
        <v>83</v>
      </c>
      <c r="M164">
        <v>0.0</v>
      </c>
      <c r="N164">
        <v>0.0</v>
      </c>
      <c r="P164">
        <v>0.0</v>
      </c>
      <c r="Q164" t="s">
        <v>193</v>
      </c>
      <c r="R164" t="str">
        <f t="shared" si="4"/>
        <v>Kakamega County General Hospital_24/04/2024</v>
      </c>
      <c r="S164" t="str">
        <f>IF(COUNTIF(Individual!O:O,R164)&gt;0,"Found","Not Found")</f>
        <v>Not Found</v>
      </c>
    </row>
    <row r="165" spans="8:8">
      <c r="A165" t="s">
        <v>104</v>
      </c>
      <c r="D165" t="s">
        <v>105</v>
      </c>
      <c r="F165" s="19">
        <v>45407.0</v>
      </c>
      <c r="G165">
        <v>0.0</v>
      </c>
      <c r="H165">
        <v>0.0</v>
      </c>
      <c r="I165" t="s">
        <v>83</v>
      </c>
      <c r="J165">
        <v>0.0</v>
      </c>
      <c r="K165">
        <v>0.0</v>
      </c>
      <c r="L165" t="s">
        <v>83</v>
      </c>
      <c r="M165">
        <v>0.0</v>
      </c>
      <c r="N165">
        <v>0.0</v>
      </c>
      <c r="P165">
        <v>0.0</v>
      </c>
      <c r="Q165" t="s">
        <v>195</v>
      </c>
      <c r="R165" t="str">
        <f t="shared" si="4"/>
        <v>Kakamega County General Hospital_25/04/2024</v>
      </c>
      <c r="S165" t="str">
        <f>IF(COUNTIF(Individual!O:O,R165)&gt;0,"Found","Not Found")</f>
        <v>Not Found</v>
      </c>
    </row>
    <row r="166" spans="8:8">
      <c r="A166" t="s">
        <v>104</v>
      </c>
      <c r="D166" t="s">
        <v>105</v>
      </c>
      <c r="F166" s="19">
        <v>45408.0</v>
      </c>
      <c r="G166">
        <v>0.0</v>
      </c>
      <c r="H166">
        <v>0.0</v>
      </c>
      <c r="I166" t="s">
        <v>83</v>
      </c>
      <c r="J166">
        <v>0.0</v>
      </c>
      <c r="K166">
        <v>0.0</v>
      </c>
      <c r="L166" t="s">
        <v>83</v>
      </c>
      <c r="M166">
        <v>0.0</v>
      </c>
      <c r="N166">
        <v>0.0</v>
      </c>
      <c r="P166">
        <v>0.0</v>
      </c>
      <c r="Q166" t="s">
        <v>193</v>
      </c>
      <c r="R166" t="str">
        <f t="shared" si="4"/>
        <v>Kakamega County General Hospital_26/04/2024</v>
      </c>
      <c r="S166" t="str">
        <f>IF(COUNTIF(Individual!O:O,R166)&gt;0,"Found","Not Found")</f>
        <v>Not Found</v>
      </c>
    </row>
    <row r="167" spans="8:8">
      <c r="A167" t="s">
        <v>104</v>
      </c>
      <c r="D167" t="s">
        <v>105</v>
      </c>
      <c r="F167" s="19">
        <v>45411.0</v>
      </c>
      <c r="G167">
        <v>1.0</v>
      </c>
      <c r="H167">
        <v>1.0</v>
      </c>
      <c r="I167" t="s">
        <v>83</v>
      </c>
      <c r="J167">
        <v>0.0</v>
      </c>
      <c r="K167">
        <v>1.0</v>
      </c>
      <c r="L167" t="s">
        <v>83</v>
      </c>
      <c r="M167">
        <v>1.0</v>
      </c>
      <c r="N167">
        <v>0.0</v>
      </c>
      <c r="P167">
        <v>1.0</v>
      </c>
      <c r="Q167" t="s">
        <v>196</v>
      </c>
      <c r="R167" t="str">
        <f t="shared" si="4"/>
        <v>Kakamega County General Hospital_29/04/2024</v>
      </c>
      <c r="S167" t="str">
        <f>IF(COUNTIF(Individual!O:O,R167)&gt;0,"Found","Not Found")</f>
        <v>Not Found</v>
      </c>
    </row>
    <row r="168" spans="8:8">
      <c r="A168" t="s">
        <v>104</v>
      </c>
      <c r="D168" t="s">
        <v>105</v>
      </c>
      <c r="F168" s="19">
        <v>45412.0</v>
      </c>
      <c r="G168">
        <v>0.0</v>
      </c>
      <c r="H168">
        <v>0.0</v>
      </c>
      <c r="I168" t="s">
        <v>83</v>
      </c>
      <c r="J168">
        <v>0.0</v>
      </c>
      <c r="K168">
        <v>0.0</v>
      </c>
      <c r="L168" t="s">
        <v>83</v>
      </c>
      <c r="M168">
        <v>0.0</v>
      </c>
      <c r="N168">
        <v>0.0</v>
      </c>
      <c r="P168">
        <v>0.0</v>
      </c>
      <c r="Q168" t="s">
        <v>193</v>
      </c>
      <c r="R168" t="str">
        <f t="shared" si="4"/>
        <v>Kakamega County General Hospital_30/04/2024</v>
      </c>
      <c r="S168" t="str">
        <f>IF(COUNTIF(Individual!O:O,R168)&gt;0,"Found","Not Found")</f>
        <v>Not Found</v>
      </c>
    </row>
    <row r="169" spans="8:8">
      <c r="A169" t="s">
        <v>104</v>
      </c>
      <c r="D169" t="s">
        <v>105</v>
      </c>
      <c r="F169" s="19">
        <v>45414.0</v>
      </c>
      <c r="G169">
        <v>1.0</v>
      </c>
      <c r="H169">
        <v>1.0</v>
      </c>
      <c r="I169" t="s">
        <v>83</v>
      </c>
      <c r="J169">
        <v>0.0</v>
      </c>
      <c r="K169">
        <v>1.0</v>
      </c>
      <c r="L169" t="s">
        <v>83</v>
      </c>
      <c r="M169">
        <v>1.0</v>
      </c>
      <c r="N169">
        <v>0.0</v>
      </c>
      <c r="P169">
        <v>1.0</v>
      </c>
      <c r="Q169" t="s">
        <v>197</v>
      </c>
      <c r="R169" t="str">
        <f t="shared" si="4"/>
        <v>Kakamega County General Hospital_02/05/2024</v>
      </c>
      <c r="S169" t="str">
        <f>IF(COUNTIF(Individual!O:O,R169)&gt;0,"Found","Not Found")</f>
        <v>Found</v>
      </c>
    </row>
    <row r="170" spans="8:8">
      <c r="A170" t="s">
        <v>104</v>
      </c>
      <c r="D170" t="s">
        <v>105</v>
      </c>
      <c r="F170" s="19">
        <v>45415.0</v>
      </c>
      <c r="G170">
        <v>0.0</v>
      </c>
      <c r="H170">
        <v>0.0</v>
      </c>
      <c r="I170" t="s">
        <v>83</v>
      </c>
      <c r="J170">
        <v>0.0</v>
      </c>
      <c r="K170">
        <v>0.0</v>
      </c>
      <c r="L170" t="s">
        <v>83</v>
      </c>
      <c r="M170">
        <v>0.0</v>
      </c>
      <c r="N170">
        <v>0.0</v>
      </c>
      <c r="P170">
        <v>0.0</v>
      </c>
      <c r="Q170" t="s">
        <v>193</v>
      </c>
      <c r="R170" t="str">
        <f t="shared" si="4"/>
        <v>Kakamega County General Hospital_03/05/2024</v>
      </c>
      <c r="S170" t="str">
        <f>IF(COUNTIF(Individual!O:O,R170)&gt;0,"Found","Not Found")</f>
        <v>Not Found</v>
      </c>
    </row>
    <row r="171" spans="8:8">
      <c r="A171" t="s">
        <v>104</v>
      </c>
      <c r="D171" t="s">
        <v>105</v>
      </c>
      <c r="F171" s="19">
        <v>45418.0</v>
      </c>
      <c r="G171">
        <v>0.0</v>
      </c>
      <c r="H171">
        <v>0.0</v>
      </c>
      <c r="I171" t="s">
        <v>83</v>
      </c>
      <c r="J171">
        <v>0.0</v>
      </c>
      <c r="K171">
        <v>0.0</v>
      </c>
      <c r="L171" t="s">
        <v>83</v>
      </c>
      <c r="M171">
        <v>0.0</v>
      </c>
      <c r="N171">
        <v>0.0</v>
      </c>
      <c r="P171">
        <v>0.0</v>
      </c>
      <c r="Q171" t="s">
        <v>193</v>
      </c>
      <c r="R171" t="str">
        <f t="shared" si="4"/>
        <v>Kakamega County General Hospital_06/05/2024</v>
      </c>
      <c r="S171" t="str">
        <f>IF(COUNTIF(Individual!O:O,R171)&gt;0,"Found","Not Found")</f>
        <v>Not Found</v>
      </c>
    </row>
    <row r="172" spans="8:8">
      <c r="A172" t="s">
        <v>104</v>
      </c>
      <c r="D172" t="s">
        <v>105</v>
      </c>
      <c r="F172" s="19">
        <v>45419.0</v>
      </c>
      <c r="G172">
        <v>0.0</v>
      </c>
      <c r="H172">
        <v>0.0</v>
      </c>
      <c r="I172" t="s">
        <v>83</v>
      </c>
      <c r="J172">
        <v>0.0</v>
      </c>
      <c r="K172">
        <v>0.0</v>
      </c>
      <c r="L172" t="s">
        <v>83</v>
      </c>
      <c r="M172">
        <v>0.0</v>
      </c>
      <c r="N172">
        <v>0.0</v>
      </c>
      <c r="P172">
        <v>0.0</v>
      </c>
      <c r="Q172" t="s">
        <v>193</v>
      </c>
      <c r="R172" t="str">
        <f t="shared" si="4"/>
        <v>Kakamega County General Hospital_07/05/2024</v>
      </c>
      <c r="S172" t="str">
        <f>IF(COUNTIF(Individual!O:O,R172)&gt;0,"Found","Not Found")</f>
        <v>Not Found</v>
      </c>
    </row>
    <row r="173" spans="8:8">
      <c r="A173" t="s">
        <v>104</v>
      </c>
      <c r="D173" t="s">
        <v>105</v>
      </c>
      <c r="F173" s="19">
        <v>45420.0</v>
      </c>
      <c r="G173">
        <v>0.0</v>
      </c>
      <c r="H173">
        <v>0.0</v>
      </c>
      <c r="I173" t="s">
        <v>83</v>
      </c>
      <c r="J173">
        <v>0.0</v>
      </c>
      <c r="K173">
        <v>0.0</v>
      </c>
      <c r="L173" t="s">
        <v>83</v>
      </c>
      <c r="M173">
        <v>0.0</v>
      </c>
      <c r="N173">
        <v>0.0</v>
      </c>
      <c r="P173">
        <v>0.0</v>
      </c>
      <c r="Q173" t="s">
        <v>198</v>
      </c>
      <c r="R173" t="str">
        <f t="shared" si="4"/>
        <v>Kakamega County General Hospital_08/05/2024</v>
      </c>
      <c r="S173" t="str">
        <f>IF(COUNTIF(Individual!O:O,R173)&gt;0,"Found","Not Found")</f>
        <v>Not Found</v>
      </c>
    </row>
    <row r="174" spans="8:8">
      <c r="A174" t="s">
        <v>104</v>
      </c>
      <c r="D174" t="s">
        <v>105</v>
      </c>
      <c r="F174" s="19">
        <v>45421.0</v>
      </c>
      <c r="G174">
        <v>2.0</v>
      </c>
      <c r="H174">
        <v>2.0</v>
      </c>
      <c r="I174" t="s">
        <v>83</v>
      </c>
      <c r="J174">
        <v>0.0</v>
      </c>
      <c r="K174">
        <v>2.0</v>
      </c>
      <c r="L174" t="s">
        <v>83</v>
      </c>
      <c r="M174">
        <v>2.0</v>
      </c>
      <c r="N174">
        <v>0.0</v>
      </c>
      <c r="P174">
        <v>3.0</v>
      </c>
      <c r="Q174" t="s">
        <v>199</v>
      </c>
      <c r="R174" t="str">
        <f t="shared" si="4"/>
        <v>Kakamega County General Hospital_09/05/2024</v>
      </c>
      <c r="S174" t="str">
        <f>IF(COUNTIF(Individual!O:O,R174)&gt;0,"Found","Not Found")</f>
        <v>Not Found</v>
      </c>
    </row>
    <row r="175" spans="8:8">
      <c r="A175" t="s">
        <v>104</v>
      </c>
      <c r="D175" t="s">
        <v>105</v>
      </c>
      <c r="F175" s="19">
        <v>45425.0</v>
      </c>
      <c r="G175">
        <v>0.0</v>
      </c>
      <c r="H175">
        <v>0.0</v>
      </c>
      <c r="I175" t="s">
        <v>83</v>
      </c>
      <c r="J175">
        <v>0.0</v>
      </c>
      <c r="K175">
        <v>0.0</v>
      </c>
      <c r="L175" t="s">
        <v>83</v>
      </c>
      <c r="M175">
        <v>0.0</v>
      </c>
      <c r="N175">
        <v>0.0</v>
      </c>
      <c r="P175">
        <v>0.0</v>
      </c>
      <c r="Q175" t="s">
        <v>200</v>
      </c>
      <c r="R175" t="str">
        <f t="shared" si="4"/>
        <v>Kakamega County General Hospital_13/05/2024</v>
      </c>
      <c r="S175" t="str">
        <f>IF(COUNTIF(Individual!O:O,R175)&gt;0,"Found","Not Found")</f>
        <v>Not Found</v>
      </c>
    </row>
    <row r="176" spans="8:8">
      <c r="A176" t="s">
        <v>104</v>
      </c>
      <c r="D176" t="s">
        <v>105</v>
      </c>
      <c r="F176" s="19">
        <v>45426.0</v>
      </c>
      <c r="G176">
        <v>1.0</v>
      </c>
      <c r="H176">
        <v>1.0</v>
      </c>
      <c r="I176" t="s">
        <v>83</v>
      </c>
      <c r="J176">
        <v>0.0</v>
      </c>
      <c r="K176">
        <v>1.0</v>
      </c>
      <c r="L176" t="s">
        <v>83</v>
      </c>
      <c r="M176">
        <v>0.0</v>
      </c>
      <c r="N176">
        <v>1.0</v>
      </c>
      <c r="P176">
        <v>1.0</v>
      </c>
      <c r="Q176" t="s">
        <v>201</v>
      </c>
      <c r="R176" t="str">
        <f t="shared" si="4"/>
        <v>Kakamega County General Hospital_14/05/2024</v>
      </c>
      <c r="S176" t="str">
        <f>IF(COUNTIF(Individual!O:O,R176)&gt;0,"Found","Not Found")</f>
        <v>Not Found</v>
      </c>
    </row>
    <row r="177" spans="8:8">
      <c r="A177" t="s">
        <v>104</v>
      </c>
      <c r="D177" t="s">
        <v>105</v>
      </c>
      <c r="F177" s="19">
        <v>45427.0</v>
      </c>
      <c r="G177">
        <v>0.0</v>
      </c>
      <c r="H177">
        <v>0.0</v>
      </c>
      <c r="I177" t="s">
        <v>83</v>
      </c>
      <c r="J177">
        <v>0.0</v>
      </c>
      <c r="K177">
        <v>0.0</v>
      </c>
      <c r="L177" t="s">
        <v>83</v>
      </c>
      <c r="M177">
        <v>0.0</v>
      </c>
      <c r="N177">
        <v>0.0</v>
      </c>
      <c r="P177">
        <v>0.0</v>
      </c>
      <c r="Q177" t="s">
        <v>193</v>
      </c>
      <c r="R177" t="str">
        <f t="shared" si="4"/>
        <v>Kakamega County General Hospital_15/05/2024</v>
      </c>
      <c r="S177" t="str">
        <f>IF(COUNTIF(Individual!O:O,R177)&gt;0,"Found","Not Found")</f>
        <v>Not Found</v>
      </c>
    </row>
    <row r="178" spans="8:8">
      <c r="A178" t="s">
        <v>104</v>
      </c>
      <c r="D178" t="s">
        <v>105</v>
      </c>
      <c r="F178" s="19">
        <v>45428.0</v>
      </c>
      <c r="G178">
        <v>0.0</v>
      </c>
      <c r="H178">
        <v>0.0</v>
      </c>
      <c r="I178" t="s">
        <v>83</v>
      </c>
      <c r="J178">
        <v>0.0</v>
      </c>
      <c r="K178">
        <v>0.0</v>
      </c>
      <c r="L178" t="s">
        <v>83</v>
      </c>
      <c r="M178">
        <v>0.0</v>
      </c>
      <c r="N178">
        <v>0.0</v>
      </c>
      <c r="P178">
        <v>0.0</v>
      </c>
      <c r="Q178" t="s">
        <v>193</v>
      </c>
      <c r="R178" t="str">
        <f t="shared" si="4"/>
        <v>Kakamega County General Hospital_16/05/2024</v>
      </c>
      <c r="S178" t="str">
        <f>IF(COUNTIF(Individual!O:O,R178)&gt;0,"Found","Not Found")</f>
        <v>Not Found</v>
      </c>
    </row>
    <row r="179" spans="8:8">
      <c r="A179" t="s">
        <v>104</v>
      </c>
      <c r="D179" t="s">
        <v>105</v>
      </c>
      <c r="F179" s="19">
        <v>45429.0</v>
      </c>
      <c r="G179">
        <v>1.0</v>
      </c>
      <c r="H179">
        <v>1.0</v>
      </c>
      <c r="I179" t="s">
        <v>83</v>
      </c>
      <c r="J179">
        <v>0.0</v>
      </c>
      <c r="K179">
        <v>1.0</v>
      </c>
      <c r="L179" t="s">
        <v>83</v>
      </c>
      <c r="M179">
        <v>1.0</v>
      </c>
      <c r="N179">
        <v>0.0</v>
      </c>
      <c r="P179">
        <v>1.0</v>
      </c>
      <c r="Q179" t="s">
        <v>202</v>
      </c>
      <c r="R179" t="str">
        <f t="shared" si="4"/>
        <v>Kakamega County General Hospital_17/05/2024</v>
      </c>
      <c r="S179" t="str">
        <f>IF(COUNTIF(Individual!O:O,R179)&gt;0,"Found","Not Found")</f>
        <v>Not Found</v>
      </c>
    </row>
    <row r="180" spans="8:8">
      <c r="A180" t="s">
        <v>104</v>
      </c>
      <c r="D180" t="s">
        <v>105</v>
      </c>
      <c r="F180" s="19">
        <v>45432.0</v>
      </c>
      <c r="G180">
        <v>1.0</v>
      </c>
      <c r="H180">
        <v>1.0</v>
      </c>
      <c r="I180" t="s">
        <v>83</v>
      </c>
      <c r="J180">
        <v>0.0</v>
      </c>
      <c r="K180">
        <v>1.0</v>
      </c>
      <c r="L180" t="s">
        <v>83</v>
      </c>
      <c r="M180">
        <v>2.0</v>
      </c>
      <c r="N180">
        <v>0.0</v>
      </c>
      <c r="O180" t="s">
        <v>203</v>
      </c>
      <c r="P180">
        <v>1.0</v>
      </c>
      <c r="Q180" t="s">
        <v>204</v>
      </c>
      <c r="R180" t="str">
        <f t="shared" si="4"/>
        <v>Kakamega County General Hospital_20/05/2024</v>
      </c>
      <c r="S180" t="str">
        <f>IF(COUNTIF(Individual!O:O,R180)&gt;0,"Found","Not Found")</f>
        <v>Not Found</v>
      </c>
    </row>
    <row r="181" spans="8:8">
      <c r="A181" t="s">
        <v>104</v>
      </c>
      <c r="D181" t="s">
        <v>105</v>
      </c>
      <c r="F181" s="19">
        <v>45433.0</v>
      </c>
      <c r="G181">
        <v>0.0</v>
      </c>
      <c r="H181">
        <v>0.0</v>
      </c>
      <c r="I181" t="s">
        <v>83</v>
      </c>
      <c r="J181">
        <v>0.0</v>
      </c>
      <c r="K181">
        <v>0.0</v>
      </c>
      <c r="L181" t="s">
        <v>83</v>
      </c>
      <c r="M181">
        <v>0.0</v>
      </c>
      <c r="N181">
        <v>0.0</v>
      </c>
      <c r="P181">
        <v>0.0</v>
      </c>
      <c r="Q181" t="s">
        <v>205</v>
      </c>
      <c r="R181" t="str">
        <f t="shared" si="4"/>
        <v>Kakamega County General Hospital_21/05/2024</v>
      </c>
      <c r="S181" t="str">
        <f>IF(COUNTIF(Individual!O:O,R181)&gt;0,"Found","Not Found")</f>
        <v>Not Found</v>
      </c>
    </row>
    <row r="182" spans="8:8">
      <c r="A182" t="s">
        <v>104</v>
      </c>
      <c r="D182" t="s">
        <v>105</v>
      </c>
      <c r="F182" s="19">
        <v>45434.0</v>
      </c>
      <c r="G182">
        <v>0.0</v>
      </c>
      <c r="H182">
        <v>0.0</v>
      </c>
      <c r="I182" t="s">
        <v>83</v>
      </c>
      <c r="J182">
        <v>0.0</v>
      </c>
      <c r="K182">
        <v>0.0</v>
      </c>
      <c r="L182" t="s">
        <v>83</v>
      </c>
      <c r="M182">
        <v>0.0</v>
      </c>
      <c r="N182">
        <v>0.0</v>
      </c>
      <c r="P182">
        <v>0.0</v>
      </c>
      <c r="Q182" t="s">
        <v>205</v>
      </c>
      <c r="R182" t="str">
        <f t="shared" si="4"/>
        <v>Kakamega County General Hospital_22/05/2024</v>
      </c>
      <c r="S182" t="str">
        <f>IF(COUNTIF(Individual!O:O,R182)&gt;0,"Found","Not Found")</f>
        <v>Not Found</v>
      </c>
    </row>
    <row r="183" spans="8:8">
      <c r="A183" t="s">
        <v>104</v>
      </c>
      <c r="D183" t="s">
        <v>105</v>
      </c>
      <c r="F183" s="19">
        <v>45435.0</v>
      </c>
      <c r="G183">
        <v>0.0</v>
      </c>
      <c r="H183">
        <v>0.0</v>
      </c>
      <c r="I183" t="s">
        <v>83</v>
      </c>
      <c r="J183">
        <v>0.0</v>
      </c>
      <c r="K183">
        <v>0.0</v>
      </c>
      <c r="L183" t="s">
        <v>83</v>
      </c>
      <c r="M183">
        <v>0.0</v>
      </c>
      <c r="N183">
        <v>0.0</v>
      </c>
      <c r="P183">
        <v>0.0</v>
      </c>
      <c r="Q183" t="s">
        <v>205</v>
      </c>
      <c r="R183" t="str">
        <f t="shared" si="4"/>
        <v>Kakamega County General Hospital_23/05/2024</v>
      </c>
      <c r="S183" t="str">
        <f>IF(COUNTIF(Individual!O:O,R183)&gt;0,"Found","Not Found")</f>
        <v>Not Found</v>
      </c>
    </row>
    <row r="184" spans="8:8">
      <c r="A184" t="s">
        <v>104</v>
      </c>
      <c r="D184" t="s">
        <v>105</v>
      </c>
      <c r="F184" s="19">
        <v>45436.0</v>
      </c>
      <c r="G184">
        <v>0.0</v>
      </c>
      <c r="H184">
        <v>0.0</v>
      </c>
      <c r="I184" t="s">
        <v>83</v>
      </c>
      <c r="J184">
        <v>0.0</v>
      </c>
      <c r="K184">
        <v>0.0</v>
      </c>
      <c r="L184" t="s">
        <v>83</v>
      </c>
      <c r="M184">
        <v>0.0</v>
      </c>
      <c r="N184">
        <v>0.0</v>
      </c>
      <c r="P184">
        <v>0.0</v>
      </c>
      <c r="Q184" t="s">
        <v>206</v>
      </c>
      <c r="R184" t="str">
        <f t="shared" si="4"/>
        <v>Kakamega County General Hospital_24/05/2024</v>
      </c>
      <c r="S184" t="str">
        <f>IF(COUNTIF(Individual!O:O,R184)&gt;0,"Found","Not Found")</f>
        <v>Not Found</v>
      </c>
    </row>
    <row r="185" spans="8:8">
      <c r="A185" t="s">
        <v>104</v>
      </c>
      <c r="D185" t="s">
        <v>105</v>
      </c>
      <c r="F185" s="19">
        <v>45439.0</v>
      </c>
      <c r="G185">
        <v>0.0</v>
      </c>
      <c r="H185">
        <v>0.0</v>
      </c>
      <c r="I185" t="s">
        <v>83</v>
      </c>
      <c r="J185">
        <v>0.0</v>
      </c>
      <c r="K185">
        <v>0.0</v>
      </c>
      <c r="L185" t="s">
        <v>83</v>
      </c>
      <c r="M185">
        <v>0.0</v>
      </c>
      <c r="N185">
        <v>0.0</v>
      </c>
      <c r="P185">
        <v>0.0</v>
      </c>
      <c r="Q185" t="s">
        <v>205</v>
      </c>
      <c r="R185" t="str">
        <f t="shared" si="4"/>
        <v>Kakamega County General Hospital_27/05/2024</v>
      </c>
      <c r="S185" t="str">
        <f>IF(COUNTIF(Individual!O:O,R185)&gt;0,"Found","Not Found")</f>
        <v>Not Found</v>
      </c>
    </row>
    <row r="186" spans="8:8">
      <c r="A186" t="s">
        <v>104</v>
      </c>
      <c r="D186" t="s">
        <v>105</v>
      </c>
      <c r="F186" s="19">
        <v>45440.0</v>
      </c>
      <c r="G186">
        <v>0.0</v>
      </c>
      <c r="H186">
        <v>0.0</v>
      </c>
      <c r="I186" t="s">
        <v>83</v>
      </c>
      <c r="J186">
        <v>0.0</v>
      </c>
      <c r="K186">
        <v>0.0</v>
      </c>
      <c r="L186" t="s">
        <v>83</v>
      </c>
      <c r="M186">
        <v>0.0</v>
      </c>
      <c r="N186">
        <v>0.0</v>
      </c>
      <c r="P186">
        <v>0.0</v>
      </c>
      <c r="Q186" t="s">
        <v>205</v>
      </c>
      <c r="R186" t="str">
        <f t="shared" si="4"/>
        <v>Kakamega County General Hospital_28/05/2024</v>
      </c>
      <c r="S186" t="str">
        <f>IF(COUNTIF(Individual!O:O,R186)&gt;0,"Found","Not Found")</f>
        <v>Not Found</v>
      </c>
    </row>
    <row r="187" spans="8:8">
      <c r="A187" t="s">
        <v>104</v>
      </c>
      <c r="D187" t="s">
        <v>105</v>
      </c>
      <c r="F187" s="19">
        <v>45441.0</v>
      </c>
      <c r="G187">
        <v>1.0</v>
      </c>
      <c r="H187">
        <v>1.0</v>
      </c>
      <c r="I187" t="s">
        <v>83</v>
      </c>
      <c r="J187">
        <v>0.0</v>
      </c>
      <c r="K187">
        <v>1.0</v>
      </c>
      <c r="L187" t="s">
        <v>83</v>
      </c>
      <c r="M187">
        <v>1.0</v>
      </c>
      <c r="N187">
        <v>0.0</v>
      </c>
      <c r="P187">
        <v>1.0</v>
      </c>
      <c r="Q187" t="s">
        <v>207</v>
      </c>
      <c r="R187" t="str">
        <f t="shared" si="4"/>
        <v>Kakamega County General Hospital_29/05/2024</v>
      </c>
      <c r="S187" t="str">
        <f>IF(COUNTIF(Individual!O:O,R187)&gt;0,"Found","Not Found")</f>
        <v>Not Found</v>
      </c>
    </row>
    <row r="188" spans="8:8">
      <c r="A188" t="s">
        <v>104</v>
      </c>
      <c r="D188" t="s">
        <v>105</v>
      </c>
      <c r="F188" s="19">
        <v>45442.0</v>
      </c>
      <c r="G188">
        <v>0.0</v>
      </c>
      <c r="H188">
        <v>0.0</v>
      </c>
      <c r="I188" t="s">
        <v>83</v>
      </c>
      <c r="J188">
        <v>0.0</v>
      </c>
      <c r="K188">
        <v>0.0</v>
      </c>
      <c r="L188" t="s">
        <v>83</v>
      </c>
      <c r="M188">
        <v>0.0</v>
      </c>
      <c r="N188">
        <v>0.0</v>
      </c>
      <c r="P188">
        <v>0.0</v>
      </c>
      <c r="Q188" t="s">
        <v>208</v>
      </c>
      <c r="R188" t="str">
        <f t="shared" si="4"/>
        <v>Kakamega County General Hospital_30/05/2024</v>
      </c>
      <c r="S188" t="str">
        <f>IF(COUNTIF(Individual!O:O,R188)&gt;0,"Found","Not Found")</f>
        <v>Not Found</v>
      </c>
    </row>
    <row r="189" spans="8:8">
      <c r="A189" t="s">
        <v>104</v>
      </c>
      <c r="D189" t="s">
        <v>105</v>
      </c>
      <c r="F189" s="19">
        <v>45443.0</v>
      </c>
      <c r="G189">
        <v>0.0</v>
      </c>
      <c r="H189">
        <v>0.0</v>
      </c>
      <c r="I189" t="s">
        <v>83</v>
      </c>
      <c r="J189">
        <v>0.0</v>
      </c>
      <c r="K189">
        <v>0.0</v>
      </c>
      <c r="L189" t="s">
        <v>83</v>
      </c>
      <c r="M189">
        <v>0.0</v>
      </c>
      <c r="N189">
        <v>0.0</v>
      </c>
      <c r="P189">
        <v>0.0</v>
      </c>
      <c r="Q189" t="s">
        <v>209</v>
      </c>
      <c r="R189" t="str">
        <f t="shared" si="4"/>
        <v>Kakamega County General Hospital_31/05/2024</v>
      </c>
      <c r="S189" t="str">
        <f>IF(COUNTIF(Individual!O:O,R189)&gt;0,"Found","Not Found")</f>
        <v>Not Found</v>
      </c>
    </row>
    <row r="190" spans="8:8">
      <c r="A190" t="s">
        <v>104</v>
      </c>
      <c r="D190" t="s">
        <v>105</v>
      </c>
      <c r="F190" s="19">
        <v>45446.0</v>
      </c>
      <c r="G190">
        <v>0.0</v>
      </c>
      <c r="H190">
        <v>0.0</v>
      </c>
      <c r="I190" t="s">
        <v>83</v>
      </c>
      <c r="J190">
        <v>0.0</v>
      </c>
      <c r="K190">
        <v>0.0</v>
      </c>
      <c r="L190" t="s">
        <v>83</v>
      </c>
      <c r="M190">
        <v>0.0</v>
      </c>
      <c r="N190">
        <v>0.0</v>
      </c>
      <c r="P190">
        <v>0.0</v>
      </c>
      <c r="Q190" t="s">
        <v>209</v>
      </c>
      <c r="R190" t="str">
        <f t="shared" si="4"/>
        <v>Kakamega County General Hospital_03/06/2024</v>
      </c>
      <c r="S190" t="str">
        <f>IF(COUNTIF(Individual!O:O,R190)&gt;0,"Found","Not Found")</f>
        <v>Not Found</v>
      </c>
    </row>
    <row r="191" spans="8:8">
      <c r="A191" t="s">
        <v>93</v>
      </c>
      <c r="E191" t="s">
        <v>98</v>
      </c>
      <c r="F191" s="19">
        <v>45414.0</v>
      </c>
      <c r="G191">
        <v>0.0</v>
      </c>
      <c r="H191">
        <v>0.0</v>
      </c>
      <c r="I191" t="s">
        <v>83</v>
      </c>
      <c r="J191">
        <v>0.0</v>
      </c>
      <c r="K191">
        <v>0.0</v>
      </c>
      <c r="L191" t="s">
        <v>83</v>
      </c>
      <c r="M191">
        <v>0.0</v>
      </c>
      <c r="N191">
        <v>0.0</v>
      </c>
      <c r="P191">
        <v>0.0</v>
      </c>
      <c r="Q191" t="s">
        <v>210</v>
      </c>
      <c r="R191" t="str">
        <f t="shared" si="4"/>
        <v>Bondeni Sub-County Hospital_02/05/2024</v>
      </c>
      <c r="S191" t="str">
        <f>IF(COUNTIF(Individual!O:O,R191)&gt;0,"Found","Not Found")</f>
        <v>Not Found</v>
      </c>
    </row>
    <row r="192" spans="8:8">
      <c r="A192" t="s">
        <v>93</v>
      </c>
      <c r="E192" t="s">
        <v>98</v>
      </c>
      <c r="F192" s="19">
        <v>45415.0</v>
      </c>
      <c r="G192">
        <v>0.0</v>
      </c>
      <c r="H192">
        <v>0.0</v>
      </c>
      <c r="I192" t="s">
        <v>83</v>
      </c>
      <c r="J192">
        <v>0.0</v>
      </c>
      <c r="K192">
        <v>0.0</v>
      </c>
      <c r="L192" t="s">
        <v>83</v>
      </c>
      <c r="M192">
        <v>0.0</v>
      </c>
      <c r="N192">
        <v>0.0</v>
      </c>
      <c r="P192">
        <v>0.0</v>
      </c>
      <c r="Q192" t="s">
        <v>210</v>
      </c>
      <c r="R192" t="str">
        <f t="shared" si="4"/>
        <v>Bondeni Sub-County Hospital_03/05/2024</v>
      </c>
      <c r="S192" t="str">
        <f>IF(COUNTIF(Individual!O:O,R192)&gt;0,"Found","Not Found")</f>
        <v>Not Found</v>
      </c>
    </row>
    <row r="193" spans="8:8">
      <c r="A193" t="s">
        <v>93</v>
      </c>
      <c r="E193" t="s">
        <v>98</v>
      </c>
      <c r="F193" s="19">
        <v>45418.0</v>
      </c>
      <c r="G193">
        <v>0.0</v>
      </c>
      <c r="H193">
        <v>0.0</v>
      </c>
      <c r="I193" t="s">
        <v>83</v>
      </c>
      <c r="J193">
        <v>0.0</v>
      </c>
      <c r="K193">
        <v>0.0</v>
      </c>
      <c r="L193" t="s">
        <v>83</v>
      </c>
      <c r="M193">
        <v>0.0</v>
      </c>
      <c r="N193">
        <v>0.0</v>
      </c>
      <c r="P193">
        <v>0.0</v>
      </c>
      <c r="Q193" t="s">
        <v>210</v>
      </c>
      <c r="R193" t="str">
        <f t="shared" si="5" ref="R193:R256">CONCATENATE(B193,C193,D193,E193,"_",(TEXT(F193,"dd/mm/yyyy")))</f>
        <v>Bondeni Sub-County Hospital_06/05/2024</v>
      </c>
      <c r="S193" t="str">
        <f>IF(COUNTIF(Individual!O:O,R193)&gt;0,"Found","Not Found")</f>
        <v>Not Found</v>
      </c>
    </row>
    <row r="194" spans="8:8">
      <c r="A194" t="s">
        <v>93</v>
      </c>
      <c r="E194" t="s">
        <v>98</v>
      </c>
      <c r="F194" s="19">
        <v>45419.0</v>
      </c>
      <c r="G194">
        <v>0.0</v>
      </c>
      <c r="H194">
        <v>0.0</v>
      </c>
      <c r="I194" t="s">
        <v>83</v>
      </c>
      <c r="J194">
        <v>0.0</v>
      </c>
      <c r="K194">
        <v>0.0</v>
      </c>
      <c r="L194" t="s">
        <v>83</v>
      </c>
      <c r="M194">
        <v>0.0</v>
      </c>
      <c r="N194">
        <v>0.0</v>
      </c>
      <c r="P194">
        <v>0.0</v>
      </c>
      <c r="Q194" t="s">
        <v>210</v>
      </c>
      <c r="R194" t="str">
        <f t="shared" si="5"/>
        <v>Bondeni Sub-County Hospital_07/05/2024</v>
      </c>
      <c r="S194" t="str">
        <f>IF(COUNTIF(Individual!O:O,R194)&gt;0,"Found","Not Found")</f>
        <v>Not Found</v>
      </c>
    </row>
    <row r="195" spans="8:8">
      <c r="A195" t="s">
        <v>93</v>
      </c>
      <c r="E195" t="s">
        <v>98</v>
      </c>
      <c r="F195" s="19">
        <v>45420.0</v>
      </c>
      <c r="G195">
        <v>0.0</v>
      </c>
      <c r="H195">
        <v>0.0</v>
      </c>
      <c r="I195" t="s">
        <v>83</v>
      </c>
      <c r="J195">
        <v>0.0</v>
      </c>
      <c r="K195">
        <v>0.0</v>
      </c>
      <c r="L195" t="s">
        <v>83</v>
      </c>
      <c r="M195">
        <v>0.0</v>
      </c>
      <c r="N195">
        <v>0.0</v>
      </c>
      <c r="P195">
        <v>0.0</v>
      </c>
      <c r="Q195" t="s">
        <v>210</v>
      </c>
      <c r="R195" t="str">
        <f t="shared" si="5"/>
        <v>Bondeni Sub-County Hospital_08/05/2024</v>
      </c>
      <c r="S195" t="str">
        <f>IF(COUNTIF(Individual!O:O,R195)&gt;0,"Found","Not Found")</f>
        <v>Not Found</v>
      </c>
    </row>
    <row r="196" spans="8:8">
      <c r="A196" t="s">
        <v>93</v>
      </c>
      <c r="E196" t="s">
        <v>98</v>
      </c>
      <c r="F196" s="19">
        <v>45421.0</v>
      </c>
      <c r="G196">
        <v>0.0</v>
      </c>
      <c r="H196">
        <v>0.0</v>
      </c>
      <c r="I196" t="s">
        <v>83</v>
      </c>
      <c r="J196">
        <v>0.0</v>
      </c>
      <c r="K196">
        <v>0.0</v>
      </c>
      <c r="L196" t="s">
        <v>83</v>
      </c>
      <c r="M196">
        <v>0.0</v>
      </c>
      <c r="N196">
        <v>0.0</v>
      </c>
      <c r="P196">
        <v>0.0</v>
      </c>
      <c r="Q196" t="s">
        <v>210</v>
      </c>
      <c r="R196" t="str">
        <f t="shared" si="5"/>
        <v>Bondeni Sub-County Hospital_09/05/2024</v>
      </c>
      <c r="S196" t="str">
        <f>IF(COUNTIF(Individual!O:O,R196)&gt;0,"Found","Not Found")</f>
        <v>Not Found</v>
      </c>
    </row>
    <row r="197" spans="8:8">
      <c r="A197" t="s">
        <v>93</v>
      </c>
      <c r="E197" t="s">
        <v>98</v>
      </c>
      <c r="F197" s="19">
        <v>45422.0</v>
      </c>
      <c r="G197">
        <v>0.0</v>
      </c>
      <c r="H197">
        <v>0.0</v>
      </c>
      <c r="I197" t="s">
        <v>83</v>
      </c>
      <c r="J197">
        <v>0.0</v>
      </c>
      <c r="K197">
        <v>0.0</v>
      </c>
      <c r="L197" t="s">
        <v>83</v>
      </c>
      <c r="M197">
        <v>0.0</v>
      </c>
      <c r="N197">
        <v>0.0</v>
      </c>
      <c r="P197">
        <v>0.0</v>
      </c>
      <c r="Q197" t="s">
        <v>210</v>
      </c>
      <c r="R197" t="str">
        <f t="shared" si="5"/>
        <v>Bondeni Sub-County Hospital_10/05/2024</v>
      </c>
      <c r="S197" t="str">
        <f>IF(COUNTIF(Individual!O:O,R197)&gt;0,"Found","Not Found")</f>
        <v>Not Found</v>
      </c>
    </row>
    <row r="198" spans="8:8">
      <c r="A198" t="s">
        <v>93</v>
      </c>
      <c r="E198" t="s">
        <v>98</v>
      </c>
      <c r="F198" s="19">
        <v>45425.0</v>
      </c>
      <c r="G198">
        <v>0.0</v>
      </c>
      <c r="H198">
        <v>0.0</v>
      </c>
      <c r="I198" t="s">
        <v>83</v>
      </c>
      <c r="J198">
        <v>0.0</v>
      </c>
      <c r="K198">
        <v>0.0</v>
      </c>
      <c r="L198" t="s">
        <v>83</v>
      </c>
      <c r="M198">
        <v>0.0</v>
      </c>
      <c r="N198">
        <v>0.0</v>
      </c>
      <c r="P198">
        <v>0.0</v>
      </c>
      <c r="Q198" t="s">
        <v>210</v>
      </c>
      <c r="R198" t="str">
        <f t="shared" si="5"/>
        <v>Bondeni Sub-County Hospital_13/05/2024</v>
      </c>
      <c r="S198" t="str">
        <f>IF(COUNTIF(Individual!O:O,R198)&gt;0,"Found","Not Found")</f>
        <v>Not Found</v>
      </c>
    </row>
    <row r="199" spans="8:8">
      <c r="A199" t="s">
        <v>93</v>
      </c>
      <c r="E199" t="s">
        <v>98</v>
      </c>
      <c r="F199" s="19">
        <v>45426.0</v>
      </c>
      <c r="G199">
        <v>0.0</v>
      </c>
      <c r="H199">
        <v>0.0</v>
      </c>
      <c r="I199" t="s">
        <v>83</v>
      </c>
      <c r="J199">
        <v>0.0</v>
      </c>
      <c r="K199">
        <v>0.0</v>
      </c>
      <c r="L199" t="s">
        <v>83</v>
      </c>
      <c r="M199">
        <v>0.0</v>
      </c>
      <c r="N199">
        <v>0.0</v>
      </c>
      <c r="P199">
        <v>0.0</v>
      </c>
      <c r="Q199" t="s">
        <v>210</v>
      </c>
      <c r="R199" t="str">
        <f t="shared" si="5"/>
        <v>Bondeni Sub-County Hospital_14/05/2024</v>
      </c>
      <c r="S199" t="str">
        <f>IF(COUNTIF(Individual!O:O,R199)&gt;0,"Found","Not Found")</f>
        <v>Not Found</v>
      </c>
    </row>
    <row r="200" spans="8:8">
      <c r="A200" t="s">
        <v>93</v>
      </c>
      <c r="E200" t="s">
        <v>98</v>
      </c>
      <c r="F200" s="19">
        <v>45427.0</v>
      </c>
      <c r="G200">
        <v>0.0</v>
      </c>
      <c r="H200">
        <v>0.0</v>
      </c>
      <c r="I200" t="s">
        <v>83</v>
      </c>
      <c r="J200">
        <v>0.0</v>
      </c>
      <c r="K200">
        <v>0.0</v>
      </c>
      <c r="L200" t="s">
        <v>83</v>
      </c>
      <c r="M200">
        <v>0.0</v>
      </c>
      <c r="N200">
        <v>0.0</v>
      </c>
      <c r="P200">
        <v>0.0</v>
      </c>
      <c r="Q200" t="s">
        <v>210</v>
      </c>
      <c r="R200" t="str">
        <f t="shared" si="5"/>
        <v>Bondeni Sub-County Hospital_15/05/2024</v>
      </c>
      <c r="S200" t="str">
        <f>IF(COUNTIF(Individual!O:O,R200)&gt;0,"Found","Not Found")</f>
        <v>Not Found</v>
      </c>
    </row>
    <row r="201" spans="8:8">
      <c r="A201" t="s">
        <v>93</v>
      </c>
      <c r="E201" t="s">
        <v>98</v>
      </c>
      <c r="F201" s="19">
        <v>45428.0</v>
      </c>
      <c r="G201">
        <v>0.0</v>
      </c>
      <c r="H201">
        <v>0.0</v>
      </c>
      <c r="I201" t="s">
        <v>83</v>
      </c>
      <c r="J201">
        <v>0.0</v>
      </c>
      <c r="K201">
        <v>0.0</v>
      </c>
      <c r="L201" t="s">
        <v>83</v>
      </c>
      <c r="M201">
        <v>0.0</v>
      </c>
      <c r="N201">
        <v>0.0</v>
      </c>
      <c r="P201">
        <v>0.0</v>
      </c>
      <c r="Q201" t="s">
        <v>210</v>
      </c>
      <c r="R201" t="str">
        <f t="shared" si="5"/>
        <v>Bondeni Sub-County Hospital_16/05/2024</v>
      </c>
      <c r="S201" t="str">
        <f>IF(COUNTIF(Individual!O:O,R201)&gt;0,"Found","Not Found")</f>
        <v>Not Found</v>
      </c>
    </row>
    <row r="202" spans="8:8">
      <c r="A202" t="s">
        <v>93</v>
      </c>
      <c r="E202" t="s">
        <v>98</v>
      </c>
      <c r="F202" s="19">
        <v>45429.0</v>
      </c>
      <c r="G202">
        <v>0.0</v>
      </c>
      <c r="H202">
        <v>0.0</v>
      </c>
      <c r="I202" t="s">
        <v>83</v>
      </c>
      <c r="J202">
        <v>0.0</v>
      </c>
      <c r="K202">
        <v>0.0</v>
      </c>
      <c r="L202" t="s">
        <v>83</v>
      </c>
      <c r="M202">
        <v>0.0</v>
      </c>
      <c r="N202">
        <v>0.0</v>
      </c>
      <c r="P202">
        <v>0.0</v>
      </c>
      <c r="Q202" t="s">
        <v>210</v>
      </c>
      <c r="R202" t="str">
        <f t="shared" si="5"/>
        <v>Bondeni Sub-County Hospital_17/05/2024</v>
      </c>
      <c r="S202" t="str">
        <f>IF(COUNTIF(Individual!O:O,R202)&gt;0,"Found","Not Found")</f>
        <v>Not Found</v>
      </c>
    </row>
    <row r="203" spans="8:8">
      <c r="A203" t="s">
        <v>93</v>
      </c>
      <c r="E203" t="s">
        <v>98</v>
      </c>
      <c r="F203" s="19">
        <v>45432.0</v>
      </c>
      <c r="G203">
        <v>0.0</v>
      </c>
      <c r="H203">
        <v>0.0</v>
      </c>
      <c r="I203" t="s">
        <v>83</v>
      </c>
      <c r="J203">
        <v>0.0</v>
      </c>
      <c r="K203">
        <v>0.0</v>
      </c>
      <c r="L203" t="s">
        <v>83</v>
      </c>
      <c r="M203">
        <v>0.0</v>
      </c>
      <c r="N203">
        <v>0.0</v>
      </c>
      <c r="P203">
        <v>0.0</v>
      </c>
      <c r="Q203" t="s">
        <v>210</v>
      </c>
      <c r="R203" t="str">
        <f t="shared" si="5"/>
        <v>Bondeni Sub-County Hospital_20/05/2024</v>
      </c>
      <c r="S203" t="str">
        <f>IF(COUNTIF(Individual!O:O,R203)&gt;0,"Found","Not Found")</f>
        <v>Not Found</v>
      </c>
    </row>
    <row r="204" spans="8:8">
      <c r="A204" t="s">
        <v>93</v>
      </c>
      <c r="E204" t="s">
        <v>98</v>
      </c>
      <c r="F204" s="19">
        <v>45433.0</v>
      </c>
      <c r="G204">
        <v>0.0</v>
      </c>
      <c r="H204">
        <v>0.0</v>
      </c>
      <c r="I204" t="s">
        <v>83</v>
      </c>
      <c r="J204">
        <v>0.0</v>
      </c>
      <c r="K204">
        <v>0.0</v>
      </c>
      <c r="L204" t="s">
        <v>83</v>
      </c>
      <c r="M204">
        <v>0.0</v>
      </c>
      <c r="N204">
        <v>0.0</v>
      </c>
      <c r="P204">
        <v>0.0</v>
      </c>
      <c r="Q204" t="s">
        <v>210</v>
      </c>
      <c r="R204" t="str">
        <f t="shared" si="5"/>
        <v>Bondeni Sub-County Hospital_21/05/2024</v>
      </c>
      <c r="S204" t="str">
        <f>IF(COUNTIF(Individual!O:O,R204)&gt;0,"Found","Not Found")</f>
        <v>Not Found</v>
      </c>
    </row>
    <row r="205" spans="8:8">
      <c r="A205" t="s">
        <v>93</v>
      </c>
      <c r="E205" t="s">
        <v>98</v>
      </c>
      <c r="F205" s="19">
        <v>45434.0</v>
      </c>
      <c r="G205">
        <v>0.0</v>
      </c>
      <c r="H205">
        <v>0.0</v>
      </c>
      <c r="I205" t="s">
        <v>83</v>
      </c>
      <c r="J205">
        <v>0.0</v>
      </c>
      <c r="K205">
        <v>0.0</v>
      </c>
      <c r="L205" t="s">
        <v>83</v>
      </c>
      <c r="M205">
        <v>0.0</v>
      </c>
      <c r="N205">
        <v>0.0</v>
      </c>
      <c r="P205">
        <v>0.0</v>
      </c>
      <c r="Q205" t="s">
        <v>210</v>
      </c>
      <c r="R205" t="str">
        <f t="shared" si="5"/>
        <v>Bondeni Sub-County Hospital_22/05/2024</v>
      </c>
      <c r="S205" t="str">
        <f>IF(COUNTIF(Individual!O:O,R205)&gt;0,"Found","Not Found")</f>
        <v>Not Found</v>
      </c>
    </row>
    <row r="206" spans="8:8">
      <c r="A206" t="s">
        <v>93</v>
      </c>
      <c r="E206" t="s">
        <v>98</v>
      </c>
      <c r="F206" s="19">
        <v>45435.0</v>
      </c>
      <c r="G206">
        <v>0.0</v>
      </c>
      <c r="H206">
        <v>0.0</v>
      </c>
      <c r="I206" t="s">
        <v>83</v>
      </c>
      <c r="J206">
        <v>0.0</v>
      </c>
      <c r="K206">
        <v>0.0</v>
      </c>
      <c r="L206" t="s">
        <v>83</v>
      </c>
      <c r="M206">
        <v>0.0</v>
      </c>
      <c r="N206">
        <v>0.0</v>
      </c>
      <c r="P206">
        <v>0.0</v>
      </c>
      <c r="Q206" t="s">
        <v>210</v>
      </c>
      <c r="R206" t="str">
        <f t="shared" si="5"/>
        <v>Bondeni Sub-County Hospital_23/05/2024</v>
      </c>
      <c r="S206" t="str">
        <f>IF(COUNTIF(Individual!O:O,R206)&gt;0,"Found","Not Found")</f>
        <v>Not Found</v>
      </c>
    </row>
    <row r="207" spans="8:8">
      <c r="A207" t="s">
        <v>93</v>
      </c>
      <c r="E207" t="s">
        <v>113</v>
      </c>
      <c r="F207" s="19">
        <v>45411.0</v>
      </c>
      <c r="G207">
        <v>1.0</v>
      </c>
      <c r="H207">
        <v>1.0</v>
      </c>
      <c r="I207" t="s">
        <v>83</v>
      </c>
      <c r="J207">
        <v>0.0</v>
      </c>
      <c r="K207">
        <v>1.0</v>
      </c>
      <c r="L207" t="s">
        <v>83</v>
      </c>
      <c r="M207">
        <v>1.0</v>
      </c>
      <c r="N207">
        <v>0.0</v>
      </c>
      <c r="P207">
        <v>1.0</v>
      </c>
      <c r="Q207" t="s">
        <v>211</v>
      </c>
      <c r="R207" t="str">
        <f t="shared" si="5"/>
        <v>Lanet Health Centre_29/04/2024</v>
      </c>
      <c r="S207" t="str">
        <f>IF(COUNTIF(Individual!O:O,R207)&gt;0,"Found","Not Found")</f>
        <v>Not Found</v>
      </c>
    </row>
    <row r="208" spans="8:8">
      <c r="A208" t="s">
        <v>93</v>
      </c>
      <c r="E208" t="s">
        <v>113</v>
      </c>
      <c r="F208" s="19">
        <v>45412.0</v>
      </c>
      <c r="G208">
        <v>2.0</v>
      </c>
      <c r="H208">
        <v>2.0</v>
      </c>
      <c r="I208" t="s">
        <v>83</v>
      </c>
      <c r="J208">
        <v>0.0</v>
      </c>
      <c r="K208">
        <v>2.0</v>
      </c>
      <c r="L208" t="s">
        <v>83</v>
      </c>
      <c r="M208">
        <v>2.0</v>
      </c>
      <c r="N208">
        <v>0.0</v>
      </c>
      <c r="P208">
        <v>2.0</v>
      </c>
      <c r="Q208" t="s">
        <v>212</v>
      </c>
      <c r="R208" t="str">
        <f t="shared" si="5"/>
        <v>Lanet Health Centre_30/04/2024</v>
      </c>
      <c r="S208" t="str">
        <f>IF(COUNTIF(Individual!O:O,R208)&gt;0,"Found","Not Found")</f>
        <v>Not Found</v>
      </c>
    </row>
    <row r="209" spans="8:8">
      <c r="A209" t="s">
        <v>93</v>
      </c>
      <c r="E209" t="s">
        <v>113</v>
      </c>
      <c r="F209" s="19">
        <v>45400.0</v>
      </c>
      <c r="G209">
        <v>0.0</v>
      </c>
      <c r="H209">
        <v>0.0</v>
      </c>
      <c r="I209" t="s">
        <v>83</v>
      </c>
      <c r="J209">
        <v>0.0</v>
      </c>
      <c r="K209">
        <v>0.0</v>
      </c>
      <c r="L209" t="s">
        <v>83</v>
      </c>
      <c r="M209">
        <v>0.0</v>
      </c>
      <c r="N209">
        <v>0.0</v>
      </c>
      <c r="P209">
        <v>0.0</v>
      </c>
      <c r="Q209" t="s">
        <v>180</v>
      </c>
      <c r="R209" t="str">
        <f t="shared" si="5"/>
        <v>Lanet Health Centre_18/04/2024</v>
      </c>
      <c r="S209" t="str">
        <f>IF(COUNTIF(Individual!O:O,R209)&gt;0,"Found","Not Found")</f>
        <v>Not Found</v>
      </c>
    </row>
    <row r="210" spans="8:8">
      <c r="A210" t="s">
        <v>93</v>
      </c>
      <c r="E210" t="s">
        <v>113</v>
      </c>
      <c r="F210" s="19">
        <v>45401.0</v>
      </c>
      <c r="G210">
        <v>0.0</v>
      </c>
      <c r="H210">
        <v>0.0</v>
      </c>
      <c r="I210" t="s">
        <v>83</v>
      </c>
      <c r="J210">
        <v>0.0</v>
      </c>
      <c r="K210">
        <v>0.0</v>
      </c>
      <c r="L210" t="s">
        <v>83</v>
      </c>
      <c r="M210">
        <v>0.0</v>
      </c>
      <c r="N210">
        <v>0.0</v>
      </c>
      <c r="P210">
        <v>0.0</v>
      </c>
      <c r="Q210" t="s">
        <v>180</v>
      </c>
      <c r="R210" t="str">
        <f t="shared" si="5"/>
        <v>Lanet Health Centre_19/04/2024</v>
      </c>
      <c r="S210" t="str">
        <f>IF(COUNTIF(Individual!O:O,R210)&gt;0,"Found","Not Found")</f>
        <v>Not Found</v>
      </c>
    </row>
    <row r="211" spans="8:8">
      <c r="A211" t="s">
        <v>93</v>
      </c>
      <c r="E211" t="s">
        <v>113</v>
      </c>
      <c r="F211" s="19">
        <v>45404.0</v>
      </c>
      <c r="G211">
        <v>0.0</v>
      </c>
      <c r="H211">
        <v>0.0</v>
      </c>
      <c r="I211" t="s">
        <v>83</v>
      </c>
      <c r="J211">
        <v>0.0</v>
      </c>
      <c r="K211">
        <v>0.0</v>
      </c>
      <c r="L211" t="s">
        <v>83</v>
      </c>
      <c r="M211">
        <v>0.0</v>
      </c>
      <c r="N211">
        <v>0.0</v>
      </c>
      <c r="P211">
        <v>0.0</v>
      </c>
      <c r="Q211" t="s">
        <v>180</v>
      </c>
      <c r="R211" t="str">
        <f t="shared" si="5"/>
        <v>Lanet Health Centre_22/04/2024</v>
      </c>
      <c r="S211" t="str">
        <f>IF(COUNTIF(Individual!O:O,R211)&gt;0,"Found","Not Found")</f>
        <v>Not Found</v>
      </c>
    </row>
    <row r="212" spans="8:8">
      <c r="A212" t="s">
        <v>93</v>
      </c>
      <c r="E212" t="s">
        <v>113</v>
      </c>
      <c r="F212" s="19">
        <v>45405.0</v>
      </c>
      <c r="G212">
        <v>1.0</v>
      </c>
      <c r="H212">
        <v>1.0</v>
      </c>
      <c r="I212" t="s">
        <v>83</v>
      </c>
      <c r="J212">
        <v>0.0</v>
      </c>
      <c r="K212">
        <v>1.0</v>
      </c>
      <c r="L212" t="s">
        <v>83</v>
      </c>
      <c r="M212">
        <v>1.0</v>
      </c>
      <c r="N212">
        <v>0.0</v>
      </c>
      <c r="P212">
        <v>1.0</v>
      </c>
      <c r="Q212" t="s">
        <v>213</v>
      </c>
      <c r="R212" t="str">
        <f t="shared" si="5"/>
        <v>Lanet Health Centre_23/04/2024</v>
      </c>
      <c r="S212" t="str">
        <f>IF(COUNTIF(Individual!O:O,R212)&gt;0,"Found","Not Found")</f>
        <v>Not Found</v>
      </c>
    </row>
    <row r="213" spans="8:8">
      <c r="A213" t="s">
        <v>93</v>
      </c>
      <c r="E213" t="s">
        <v>113</v>
      </c>
      <c r="F213" s="19">
        <v>45406.0</v>
      </c>
      <c r="G213">
        <v>0.0</v>
      </c>
      <c r="H213">
        <v>0.0</v>
      </c>
      <c r="I213" t="s">
        <v>83</v>
      </c>
      <c r="J213">
        <v>0.0</v>
      </c>
      <c r="K213">
        <v>0.0</v>
      </c>
      <c r="L213" t="s">
        <v>83</v>
      </c>
      <c r="M213">
        <v>0.0</v>
      </c>
      <c r="N213">
        <v>0.0</v>
      </c>
      <c r="P213">
        <v>0.0</v>
      </c>
      <c r="Q213" t="s">
        <v>214</v>
      </c>
      <c r="R213" t="str">
        <f t="shared" si="5"/>
        <v>Lanet Health Centre_24/04/2024</v>
      </c>
      <c r="S213" t="str">
        <f>IF(COUNTIF(Individual!O:O,R213)&gt;0,"Found","Not Found")</f>
        <v>Not Found</v>
      </c>
    </row>
    <row r="214" spans="8:8">
      <c r="A214" t="s">
        <v>93</v>
      </c>
      <c r="E214" t="s">
        <v>113</v>
      </c>
      <c r="F214" s="19">
        <v>45407.0</v>
      </c>
      <c r="G214">
        <v>0.0</v>
      </c>
      <c r="H214">
        <v>0.0</v>
      </c>
      <c r="I214" t="s">
        <v>83</v>
      </c>
      <c r="J214">
        <v>0.0</v>
      </c>
      <c r="K214">
        <v>0.0</v>
      </c>
      <c r="L214" t="s">
        <v>83</v>
      </c>
      <c r="M214">
        <v>0.0</v>
      </c>
      <c r="N214">
        <v>0.0</v>
      </c>
      <c r="P214">
        <v>0.0</v>
      </c>
      <c r="Q214" t="s">
        <v>214</v>
      </c>
      <c r="R214" t="str">
        <f t="shared" si="5"/>
        <v>Lanet Health Centre_25/04/2024</v>
      </c>
      <c r="S214" t="str">
        <f>IF(COUNTIF(Individual!O:O,R214)&gt;0,"Found","Not Found")</f>
        <v>Not Found</v>
      </c>
    </row>
    <row r="215" spans="8:8">
      <c r="A215" t="s">
        <v>93</v>
      </c>
      <c r="E215" t="s">
        <v>113</v>
      </c>
      <c r="F215" s="19">
        <v>45414.0</v>
      </c>
      <c r="G215">
        <v>1.0</v>
      </c>
      <c r="H215">
        <v>1.0</v>
      </c>
      <c r="I215" t="s">
        <v>83</v>
      </c>
      <c r="J215">
        <v>0.0</v>
      </c>
      <c r="K215">
        <v>1.0</v>
      </c>
      <c r="L215" t="s">
        <v>83</v>
      </c>
      <c r="M215">
        <v>1.0</v>
      </c>
      <c r="N215">
        <v>0.0</v>
      </c>
      <c r="P215">
        <v>1.0</v>
      </c>
      <c r="Q215" t="s">
        <v>215</v>
      </c>
      <c r="R215" t="str">
        <f t="shared" si="5"/>
        <v>Lanet Health Centre_02/05/2024</v>
      </c>
      <c r="S215" t="str">
        <f>IF(COUNTIF(Individual!O:O,R215)&gt;0,"Found","Not Found")</f>
        <v>Found</v>
      </c>
    </row>
    <row r="216" spans="8:8">
      <c r="A216" t="s">
        <v>93</v>
      </c>
      <c r="E216" t="s">
        <v>113</v>
      </c>
      <c r="F216" s="19">
        <v>45415.0</v>
      </c>
      <c r="G216">
        <v>0.0</v>
      </c>
      <c r="H216">
        <v>0.0</v>
      </c>
      <c r="I216" t="s">
        <v>83</v>
      </c>
      <c r="J216">
        <v>0.0</v>
      </c>
      <c r="K216">
        <v>0.0</v>
      </c>
      <c r="L216" t="s">
        <v>83</v>
      </c>
      <c r="M216">
        <v>0.0</v>
      </c>
      <c r="N216">
        <v>0.0</v>
      </c>
      <c r="P216">
        <v>0.0</v>
      </c>
      <c r="Q216" t="s">
        <v>214</v>
      </c>
      <c r="R216" t="str">
        <f t="shared" si="5"/>
        <v>Lanet Health Centre_03/05/2024</v>
      </c>
      <c r="S216" t="str">
        <f>IF(COUNTIF(Individual!O:O,R216)&gt;0,"Found","Not Found")</f>
        <v>Not Found</v>
      </c>
    </row>
    <row r="217" spans="8:8">
      <c r="A217" t="s">
        <v>93</v>
      </c>
      <c r="E217" t="s">
        <v>113</v>
      </c>
      <c r="F217" s="19">
        <v>45418.0</v>
      </c>
      <c r="G217">
        <v>0.0</v>
      </c>
      <c r="H217">
        <v>0.0</v>
      </c>
      <c r="I217" t="s">
        <v>83</v>
      </c>
      <c r="J217">
        <v>0.0</v>
      </c>
      <c r="K217">
        <v>0.0</v>
      </c>
      <c r="L217" t="s">
        <v>83</v>
      </c>
      <c r="M217">
        <v>0.0</v>
      </c>
      <c r="N217">
        <v>0.0</v>
      </c>
      <c r="P217">
        <v>0.0</v>
      </c>
      <c r="Q217" t="s">
        <v>214</v>
      </c>
      <c r="R217" t="str">
        <f t="shared" si="5"/>
        <v>Lanet Health Centre_06/05/2024</v>
      </c>
      <c r="S217" t="str">
        <f>IF(COUNTIF(Individual!O:O,R217)&gt;0,"Found","Not Found")</f>
        <v>Not Found</v>
      </c>
    </row>
    <row r="218" spans="8:8">
      <c r="A218" t="s">
        <v>93</v>
      </c>
      <c r="E218" t="s">
        <v>113</v>
      </c>
      <c r="F218" s="19">
        <v>45419.0</v>
      </c>
      <c r="G218">
        <v>1.0</v>
      </c>
      <c r="H218">
        <v>1.0</v>
      </c>
      <c r="I218" t="s">
        <v>83</v>
      </c>
      <c r="J218">
        <v>0.0</v>
      </c>
      <c r="K218">
        <v>1.0</v>
      </c>
      <c r="L218" t="s">
        <v>83</v>
      </c>
      <c r="M218">
        <v>1.0</v>
      </c>
      <c r="N218">
        <v>0.0</v>
      </c>
      <c r="P218">
        <v>1.0</v>
      </c>
      <c r="Q218" t="s">
        <v>215</v>
      </c>
      <c r="R218" t="str">
        <f t="shared" si="5"/>
        <v>Lanet Health Centre_07/05/2024</v>
      </c>
      <c r="S218" t="str">
        <f>IF(COUNTIF(Individual!O:O,R218)&gt;0,"Found","Not Found")</f>
        <v>Found</v>
      </c>
    </row>
    <row r="219" spans="8:8">
      <c r="A219" t="s">
        <v>93</v>
      </c>
      <c r="E219" t="s">
        <v>113</v>
      </c>
      <c r="F219" s="19">
        <v>45420.0</v>
      </c>
      <c r="G219">
        <v>0.0</v>
      </c>
      <c r="H219">
        <v>0.0</v>
      </c>
      <c r="I219" t="s">
        <v>83</v>
      </c>
      <c r="J219">
        <v>0.0</v>
      </c>
      <c r="K219">
        <v>0.0</v>
      </c>
      <c r="L219" t="s">
        <v>83</v>
      </c>
      <c r="M219">
        <v>0.0</v>
      </c>
      <c r="N219">
        <v>0.0</v>
      </c>
      <c r="P219">
        <v>1.0</v>
      </c>
      <c r="Q219" t="s">
        <v>215</v>
      </c>
      <c r="R219" t="str">
        <f t="shared" si="5"/>
        <v>Lanet Health Centre_08/05/2024</v>
      </c>
      <c r="S219" t="str">
        <f>IF(COUNTIF(Individual!O:O,R219)&gt;0,"Found","Not Found")</f>
        <v>Not Found</v>
      </c>
    </row>
    <row r="220" spans="8:8">
      <c r="A220" t="s">
        <v>93</v>
      </c>
      <c r="E220" t="s">
        <v>113</v>
      </c>
      <c r="F220" s="19">
        <v>45421.0</v>
      </c>
      <c r="G220">
        <v>0.0</v>
      </c>
      <c r="H220">
        <v>0.0</v>
      </c>
      <c r="I220" t="s">
        <v>83</v>
      </c>
      <c r="J220">
        <v>0.0</v>
      </c>
      <c r="K220">
        <v>0.0</v>
      </c>
      <c r="L220" t="s">
        <v>83</v>
      </c>
      <c r="M220">
        <v>0.0</v>
      </c>
      <c r="N220">
        <v>0.0</v>
      </c>
      <c r="P220">
        <v>1.0</v>
      </c>
      <c r="Q220" t="s">
        <v>215</v>
      </c>
      <c r="R220" t="str">
        <f t="shared" si="5"/>
        <v>Lanet Health Centre_09/05/2024</v>
      </c>
      <c r="S220" t="str">
        <f>IF(COUNTIF(Individual!O:O,R220)&gt;0,"Found","Not Found")</f>
        <v>Not Found</v>
      </c>
    </row>
    <row r="221" spans="8:8">
      <c r="A221" t="s">
        <v>93</v>
      </c>
      <c r="E221" t="s">
        <v>113</v>
      </c>
      <c r="F221" s="19">
        <v>45425.0</v>
      </c>
      <c r="G221">
        <v>0.0</v>
      </c>
      <c r="H221">
        <v>0.0</v>
      </c>
      <c r="I221" t="s">
        <v>83</v>
      </c>
      <c r="J221">
        <v>0.0</v>
      </c>
      <c r="K221">
        <v>0.0</v>
      </c>
      <c r="L221" t="s">
        <v>83</v>
      </c>
      <c r="M221">
        <v>0.0</v>
      </c>
      <c r="N221">
        <v>0.0</v>
      </c>
      <c r="P221">
        <v>1.0</v>
      </c>
      <c r="Q221" t="s">
        <v>215</v>
      </c>
      <c r="R221" t="str">
        <f t="shared" si="5"/>
        <v>Lanet Health Centre_13/05/2024</v>
      </c>
      <c r="S221" t="str">
        <f>IF(COUNTIF(Individual!O:O,R221)&gt;0,"Found","Not Found")</f>
        <v>Not Found</v>
      </c>
    </row>
    <row r="222" spans="8:8">
      <c r="A222" t="s">
        <v>93</v>
      </c>
      <c r="E222" t="s">
        <v>113</v>
      </c>
      <c r="F222" s="19">
        <v>45428.0</v>
      </c>
      <c r="G222">
        <v>0.0</v>
      </c>
      <c r="H222">
        <v>0.0</v>
      </c>
      <c r="I222" t="s">
        <v>83</v>
      </c>
      <c r="J222">
        <v>0.0</v>
      </c>
      <c r="K222">
        <v>0.0</v>
      </c>
      <c r="L222" t="s">
        <v>83</v>
      </c>
      <c r="M222">
        <v>0.0</v>
      </c>
      <c r="N222">
        <v>0.0</v>
      </c>
      <c r="P222">
        <v>0.0</v>
      </c>
      <c r="Q222" t="s">
        <v>216</v>
      </c>
      <c r="R222" t="str">
        <f t="shared" si="5"/>
        <v>Lanet Health Centre_16/05/2024</v>
      </c>
      <c r="S222" t="str">
        <f>IF(COUNTIF(Individual!O:O,R222)&gt;0,"Found","Not Found")</f>
        <v>Not Found</v>
      </c>
    </row>
    <row r="223" spans="8:8">
      <c r="A223" t="s">
        <v>93</v>
      </c>
      <c r="E223" t="s">
        <v>113</v>
      </c>
      <c r="F223" s="19">
        <v>45429.0</v>
      </c>
      <c r="G223">
        <v>0.0</v>
      </c>
      <c r="H223">
        <v>0.0</v>
      </c>
      <c r="I223" t="s">
        <v>83</v>
      </c>
      <c r="J223">
        <v>0.0</v>
      </c>
      <c r="K223">
        <v>0.0</v>
      </c>
      <c r="L223" t="s">
        <v>83</v>
      </c>
      <c r="M223">
        <v>0.0</v>
      </c>
      <c r="N223">
        <v>0.0</v>
      </c>
      <c r="P223">
        <v>0.0</v>
      </c>
      <c r="Q223" t="s">
        <v>216</v>
      </c>
      <c r="R223" t="str">
        <f t="shared" si="5"/>
        <v>Lanet Health Centre_17/05/2024</v>
      </c>
      <c r="S223" t="str">
        <f>IF(COUNTIF(Individual!O:O,R223)&gt;0,"Found","Not Found")</f>
        <v>Not Found</v>
      </c>
    </row>
    <row r="224" spans="8:8">
      <c r="A224" t="s">
        <v>93</v>
      </c>
      <c r="E224" t="s">
        <v>113</v>
      </c>
      <c r="F224" s="19">
        <v>45426.0</v>
      </c>
      <c r="G224">
        <v>1.0</v>
      </c>
      <c r="H224">
        <v>1.0</v>
      </c>
      <c r="I224" t="s">
        <v>83</v>
      </c>
      <c r="J224">
        <v>0.0</v>
      </c>
      <c r="K224">
        <v>1.0</v>
      </c>
      <c r="L224" t="s">
        <v>83</v>
      </c>
      <c r="M224">
        <v>1.0</v>
      </c>
      <c r="N224">
        <v>0.0</v>
      </c>
      <c r="P224">
        <v>1.0</v>
      </c>
      <c r="Q224" t="s">
        <v>217</v>
      </c>
      <c r="R224" t="str">
        <f t="shared" si="5"/>
        <v>Lanet Health Centre_14/05/2024</v>
      </c>
      <c r="S224" t="str">
        <f>IF(COUNTIF(Individual!O:O,R224)&gt;0,"Found","Not Found")</f>
        <v>Not Found</v>
      </c>
    </row>
    <row r="225" spans="8:8">
      <c r="A225" t="s">
        <v>93</v>
      </c>
      <c r="E225" t="s">
        <v>113</v>
      </c>
      <c r="F225" s="19">
        <v>45427.0</v>
      </c>
      <c r="G225">
        <v>0.0</v>
      </c>
      <c r="H225">
        <v>0.0</v>
      </c>
      <c r="I225" t="s">
        <v>83</v>
      </c>
      <c r="J225">
        <v>0.0</v>
      </c>
      <c r="K225">
        <v>0.0</v>
      </c>
      <c r="L225" t="s">
        <v>83</v>
      </c>
      <c r="M225">
        <v>0.0</v>
      </c>
      <c r="N225">
        <v>0.0</v>
      </c>
      <c r="P225">
        <v>0.0</v>
      </c>
      <c r="Q225" t="s">
        <v>216</v>
      </c>
      <c r="R225" t="str">
        <f t="shared" si="5"/>
        <v>Lanet Health Centre_15/05/2024</v>
      </c>
      <c r="S225" t="str">
        <f>IF(COUNTIF(Individual!O:O,R225)&gt;0,"Found","Not Found")</f>
        <v>Not Found</v>
      </c>
    </row>
    <row r="226" spans="8:8">
      <c r="A226" t="s">
        <v>93</v>
      </c>
      <c r="E226" t="s">
        <v>113</v>
      </c>
      <c r="F226" s="19">
        <v>45432.0</v>
      </c>
      <c r="G226">
        <v>0.0</v>
      </c>
      <c r="H226">
        <v>0.0</v>
      </c>
      <c r="I226" t="s">
        <v>83</v>
      </c>
      <c r="J226">
        <v>0.0</v>
      </c>
      <c r="K226">
        <v>0.0</v>
      </c>
      <c r="L226" t="s">
        <v>83</v>
      </c>
      <c r="M226">
        <v>0.0</v>
      </c>
      <c r="N226">
        <v>0.0</v>
      </c>
      <c r="P226">
        <v>0.0</v>
      </c>
      <c r="Q226" t="s">
        <v>216</v>
      </c>
      <c r="R226" t="str">
        <f t="shared" si="5"/>
        <v>Lanet Health Centre_20/05/2024</v>
      </c>
      <c r="S226" t="str">
        <f>IF(COUNTIF(Individual!O:O,R226)&gt;0,"Found","Not Found")</f>
        <v>Not Found</v>
      </c>
    </row>
    <row r="227" spans="8:8">
      <c r="A227" t="s">
        <v>93</v>
      </c>
      <c r="E227" t="s">
        <v>113</v>
      </c>
      <c r="F227" s="19">
        <v>45433.0</v>
      </c>
      <c r="G227">
        <v>0.0</v>
      </c>
      <c r="H227">
        <v>0.0</v>
      </c>
      <c r="I227" t="s">
        <v>83</v>
      </c>
      <c r="J227">
        <v>0.0</v>
      </c>
      <c r="K227">
        <v>0.0</v>
      </c>
      <c r="L227" t="s">
        <v>83</v>
      </c>
      <c r="M227">
        <v>0.0</v>
      </c>
      <c r="N227">
        <v>0.0</v>
      </c>
      <c r="P227">
        <v>0.0</v>
      </c>
      <c r="Q227" t="s">
        <v>216</v>
      </c>
      <c r="R227" t="str">
        <f t="shared" si="5"/>
        <v>Lanet Health Centre_21/05/2024</v>
      </c>
      <c r="S227" t="str">
        <f>IF(COUNTIF(Individual!O:O,R227)&gt;0,"Found","Not Found")</f>
        <v>Not Found</v>
      </c>
    </row>
    <row r="228" spans="8:8">
      <c r="A228" t="s">
        <v>93</v>
      </c>
      <c r="E228" t="s">
        <v>113</v>
      </c>
      <c r="F228" s="19">
        <v>45434.0</v>
      </c>
      <c r="G228">
        <v>0.0</v>
      </c>
      <c r="H228">
        <v>0.0</v>
      </c>
      <c r="I228" t="s">
        <v>83</v>
      </c>
      <c r="J228">
        <v>0.0</v>
      </c>
      <c r="K228">
        <v>0.0</v>
      </c>
      <c r="L228" t="s">
        <v>83</v>
      </c>
      <c r="M228">
        <v>0.0</v>
      </c>
      <c r="N228">
        <v>0.0</v>
      </c>
      <c r="P228">
        <v>0.0</v>
      </c>
      <c r="Q228" t="s">
        <v>216</v>
      </c>
      <c r="R228" t="str">
        <f t="shared" si="5"/>
        <v>Lanet Health Centre_22/05/2024</v>
      </c>
      <c r="S228" t="str">
        <f>IF(COUNTIF(Individual!O:O,R228)&gt;0,"Found","Not Found")</f>
        <v>Not Found</v>
      </c>
    </row>
    <row r="229" spans="8:8">
      <c r="A229" t="s">
        <v>93</v>
      </c>
      <c r="E229" t="s">
        <v>113</v>
      </c>
      <c r="F229" s="19">
        <v>45435.0</v>
      </c>
      <c r="G229">
        <v>1.0</v>
      </c>
      <c r="H229">
        <v>1.0</v>
      </c>
      <c r="I229" t="s">
        <v>83</v>
      </c>
      <c r="J229">
        <v>0.0</v>
      </c>
      <c r="K229">
        <v>1.0</v>
      </c>
      <c r="L229" t="s">
        <v>83</v>
      </c>
      <c r="M229">
        <v>1.0</v>
      </c>
      <c r="N229">
        <v>0.0</v>
      </c>
      <c r="P229">
        <v>1.0</v>
      </c>
      <c r="Q229" t="s">
        <v>218</v>
      </c>
      <c r="R229" t="str">
        <f t="shared" si="5"/>
        <v>Lanet Health Centre_23/05/2024</v>
      </c>
      <c r="S229" t="str">
        <f>IF(COUNTIF(Individual!O:O,R229)&gt;0,"Found","Not Found")</f>
        <v>Not Found</v>
      </c>
    </row>
    <row r="230" spans="8:8">
      <c r="A230" t="s">
        <v>93</v>
      </c>
      <c r="E230" t="s">
        <v>113</v>
      </c>
      <c r="F230" s="19">
        <v>45436.0</v>
      </c>
      <c r="G230">
        <v>1.0</v>
      </c>
      <c r="H230">
        <v>1.0</v>
      </c>
      <c r="I230" t="s">
        <v>83</v>
      </c>
      <c r="J230">
        <v>0.0</v>
      </c>
      <c r="K230">
        <v>1.0</v>
      </c>
      <c r="L230" t="s">
        <v>83</v>
      </c>
      <c r="M230">
        <v>1.0</v>
      </c>
      <c r="N230">
        <v>0.0</v>
      </c>
      <c r="P230">
        <v>1.0</v>
      </c>
      <c r="Q230" t="s">
        <v>218</v>
      </c>
      <c r="R230" t="str">
        <f t="shared" si="5"/>
        <v>Lanet Health Centre_24/05/2024</v>
      </c>
      <c r="S230" t="str">
        <f>IF(COUNTIF(Individual!O:O,R230)&gt;0,"Found","Not Found")</f>
        <v>Not Found</v>
      </c>
    </row>
    <row r="231" spans="8:8">
      <c r="A231" t="s">
        <v>93</v>
      </c>
      <c r="E231" t="s">
        <v>113</v>
      </c>
      <c r="F231" s="19">
        <v>45439.0</v>
      </c>
      <c r="G231">
        <v>0.0</v>
      </c>
      <c r="H231">
        <v>0.0</v>
      </c>
      <c r="I231" t="s">
        <v>83</v>
      </c>
      <c r="J231">
        <v>0.0</v>
      </c>
      <c r="K231">
        <v>0.0</v>
      </c>
      <c r="L231" t="s">
        <v>83</v>
      </c>
      <c r="M231">
        <v>0.0</v>
      </c>
      <c r="N231">
        <v>0.0</v>
      </c>
      <c r="P231">
        <v>0.0</v>
      </c>
      <c r="Q231" t="s">
        <v>219</v>
      </c>
      <c r="R231" t="str">
        <f t="shared" si="5"/>
        <v>Lanet Health Centre_27/05/2024</v>
      </c>
      <c r="S231" t="str">
        <f>IF(COUNTIF(Individual!O:O,R231)&gt;0,"Found","Not Found")</f>
        <v>Not Found</v>
      </c>
    </row>
    <row r="232" spans="8:8">
      <c r="A232" t="s">
        <v>93</v>
      </c>
      <c r="E232" t="s">
        <v>113</v>
      </c>
      <c r="F232" s="19">
        <v>45440.0</v>
      </c>
      <c r="G232">
        <v>0.0</v>
      </c>
      <c r="H232">
        <v>0.0</v>
      </c>
      <c r="I232" t="s">
        <v>83</v>
      </c>
      <c r="J232">
        <v>0.0</v>
      </c>
      <c r="K232">
        <v>0.0</v>
      </c>
      <c r="L232" t="s">
        <v>83</v>
      </c>
      <c r="M232">
        <v>0.0</v>
      </c>
      <c r="N232">
        <v>0.0</v>
      </c>
      <c r="P232">
        <v>0.0</v>
      </c>
      <c r="Q232" t="s">
        <v>211</v>
      </c>
      <c r="R232" t="str">
        <f t="shared" si="5"/>
        <v>Lanet Health Centre_28/05/2024</v>
      </c>
      <c r="S232" t="str">
        <f>IF(COUNTIF(Individual!O:O,R232)&gt;0,"Found","Not Found")</f>
        <v>Not Found</v>
      </c>
    </row>
    <row r="233" spans="8:8">
      <c r="A233" t="s">
        <v>93</v>
      </c>
      <c r="E233" t="s">
        <v>113</v>
      </c>
      <c r="F233" s="19">
        <v>45441.0</v>
      </c>
      <c r="G233">
        <v>0.0</v>
      </c>
      <c r="H233">
        <v>0.0</v>
      </c>
      <c r="I233" t="s">
        <v>83</v>
      </c>
      <c r="J233">
        <v>0.0</v>
      </c>
      <c r="K233">
        <v>0.0</v>
      </c>
      <c r="L233" t="s">
        <v>83</v>
      </c>
      <c r="M233">
        <v>0.0</v>
      </c>
      <c r="N233">
        <v>0.0</v>
      </c>
      <c r="P233">
        <v>0.0</v>
      </c>
      <c r="Q233" t="s">
        <v>211</v>
      </c>
      <c r="R233" t="str">
        <f t="shared" si="5"/>
        <v>Lanet Health Centre_29/05/2024</v>
      </c>
      <c r="S233" t="str">
        <f>IF(COUNTIF(Individual!O:O,R233)&gt;0,"Found","Not Found")</f>
        <v>Not Found</v>
      </c>
    </row>
    <row r="234" spans="8:8">
      <c r="A234" t="s">
        <v>93</v>
      </c>
      <c r="E234" t="s">
        <v>113</v>
      </c>
      <c r="F234" s="19">
        <v>45442.0</v>
      </c>
      <c r="G234">
        <v>0.0</v>
      </c>
      <c r="H234">
        <v>0.0</v>
      </c>
      <c r="I234" t="s">
        <v>83</v>
      </c>
      <c r="J234">
        <v>0.0</v>
      </c>
      <c r="K234">
        <v>0.0</v>
      </c>
      <c r="L234" t="s">
        <v>83</v>
      </c>
      <c r="M234">
        <v>0.0</v>
      </c>
      <c r="N234">
        <v>0.0</v>
      </c>
      <c r="P234">
        <v>0.0</v>
      </c>
      <c r="Q234" t="s">
        <v>211</v>
      </c>
      <c r="R234" t="str">
        <f t="shared" si="5"/>
        <v>Lanet Health Centre_30/05/2024</v>
      </c>
      <c r="S234" t="str">
        <f>IF(COUNTIF(Individual!O:O,R234)&gt;0,"Found","Not Found")</f>
        <v>Not Found</v>
      </c>
    </row>
    <row r="235" spans="8:8">
      <c r="A235" t="s">
        <v>93</v>
      </c>
      <c r="E235" t="s">
        <v>113</v>
      </c>
      <c r="F235" s="19">
        <v>45443.0</v>
      </c>
      <c r="G235">
        <v>0.0</v>
      </c>
      <c r="H235">
        <v>0.0</v>
      </c>
      <c r="I235" t="s">
        <v>83</v>
      </c>
      <c r="J235">
        <v>0.0</v>
      </c>
      <c r="K235">
        <v>0.0</v>
      </c>
      <c r="L235" t="s">
        <v>83</v>
      </c>
      <c r="M235">
        <v>0.0</v>
      </c>
      <c r="N235">
        <v>0.0</v>
      </c>
      <c r="P235">
        <v>0.0</v>
      </c>
      <c r="Q235" t="s">
        <v>211</v>
      </c>
      <c r="R235" t="str">
        <f t="shared" si="5"/>
        <v>Lanet Health Centre_31/05/2024</v>
      </c>
      <c r="S235" t="str">
        <f>IF(COUNTIF(Individual!O:O,R235)&gt;0,"Found","Not Found")</f>
        <v>Not Found</v>
      </c>
    </row>
    <row r="236" spans="8:8">
      <c r="A236" t="s">
        <v>93</v>
      </c>
      <c r="E236" t="s">
        <v>102</v>
      </c>
      <c r="F236" s="19">
        <v>45415.0</v>
      </c>
      <c r="G236">
        <v>0.0</v>
      </c>
      <c r="H236">
        <v>0.0</v>
      </c>
      <c r="I236" t="s">
        <v>83</v>
      </c>
      <c r="J236">
        <v>0.0</v>
      </c>
      <c r="K236">
        <v>0.0</v>
      </c>
      <c r="L236" t="s">
        <v>83</v>
      </c>
      <c r="M236">
        <v>0.0</v>
      </c>
      <c r="N236">
        <v>0.0</v>
      </c>
      <c r="P236">
        <v>0.0</v>
      </c>
      <c r="Q236" t="s">
        <v>220</v>
      </c>
      <c r="R236" t="str">
        <f t="shared" si="5"/>
        <v>Langalanga Health Centre_03/05/2024</v>
      </c>
      <c r="S236" t="str">
        <f>IF(COUNTIF(Individual!O:O,R236)&gt;0,"Found","Not Found")</f>
        <v>Not Found</v>
      </c>
    </row>
    <row r="237" spans="8:8">
      <c r="A237" t="s">
        <v>93</v>
      </c>
      <c r="E237" t="s">
        <v>102</v>
      </c>
      <c r="F237" s="19">
        <v>45418.0</v>
      </c>
      <c r="G237">
        <v>0.0</v>
      </c>
      <c r="H237">
        <v>0.0</v>
      </c>
      <c r="I237" t="s">
        <v>83</v>
      </c>
      <c r="J237">
        <v>0.0</v>
      </c>
      <c r="K237">
        <v>0.0</v>
      </c>
      <c r="L237" t="s">
        <v>83</v>
      </c>
      <c r="M237">
        <v>0.0</v>
      </c>
      <c r="N237">
        <v>0.0</v>
      </c>
      <c r="P237">
        <v>0.0</v>
      </c>
      <c r="Q237" t="s">
        <v>220</v>
      </c>
      <c r="R237" t="str">
        <f t="shared" si="5"/>
        <v>Langalanga Health Centre_06/05/2024</v>
      </c>
      <c r="S237" t="str">
        <f>IF(COUNTIF(Individual!O:O,R237)&gt;0,"Found","Not Found")</f>
        <v>Not Found</v>
      </c>
    </row>
    <row r="238" spans="8:8">
      <c r="A238" t="s">
        <v>93</v>
      </c>
      <c r="E238" t="s">
        <v>102</v>
      </c>
      <c r="F238" s="19">
        <v>45419.0</v>
      </c>
      <c r="G238">
        <v>0.0</v>
      </c>
      <c r="H238">
        <v>0.0</v>
      </c>
      <c r="I238" t="s">
        <v>83</v>
      </c>
      <c r="J238">
        <v>0.0</v>
      </c>
      <c r="K238">
        <v>0.0</v>
      </c>
      <c r="L238" t="s">
        <v>83</v>
      </c>
      <c r="M238">
        <v>0.0</v>
      </c>
      <c r="N238">
        <v>0.0</v>
      </c>
      <c r="P238">
        <v>0.0</v>
      </c>
      <c r="Q238" t="s">
        <v>220</v>
      </c>
      <c r="R238" t="str">
        <f t="shared" si="5"/>
        <v>Langalanga Health Centre_07/05/2024</v>
      </c>
      <c r="S238" t="str">
        <f>IF(COUNTIF(Individual!O:O,R238)&gt;0,"Found","Not Found")</f>
        <v>Not Found</v>
      </c>
    </row>
    <row r="239" spans="8:8">
      <c r="A239" t="s">
        <v>93</v>
      </c>
      <c r="E239" t="s">
        <v>102</v>
      </c>
      <c r="F239" s="19">
        <v>45420.0</v>
      </c>
      <c r="G239">
        <v>0.0</v>
      </c>
      <c r="H239">
        <v>0.0</v>
      </c>
      <c r="I239" t="s">
        <v>83</v>
      </c>
      <c r="J239">
        <v>0.0</v>
      </c>
      <c r="K239">
        <v>0.0</v>
      </c>
      <c r="L239" t="s">
        <v>83</v>
      </c>
      <c r="M239">
        <v>0.0</v>
      </c>
      <c r="N239">
        <v>0.0</v>
      </c>
      <c r="P239">
        <v>0.0</v>
      </c>
      <c r="Q239" t="s">
        <v>220</v>
      </c>
      <c r="R239" t="str">
        <f t="shared" si="5"/>
        <v>Langalanga Health Centre_08/05/2024</v>
      </c>
      <c r="S239" t="str">
        <f>IF(COUNTIF(Individual!O:O,R239)&gt;0,"Found","Not Found")</f>
        <v>Not Found</v>
      </c>
    </row>
    <row r="240" spans="8:8">
      <c r="A240" t="s">
        <v>93</v>
      </c>
      <c r="E240" t="s">
        <v>102</v>
      </c>
      <c r="F240" s="19">
        <v>45421.0</v>
      </c>
      <c r="G240">
        <v>1.0</v>
      </c>
      <c r="H240">
        <v>0.0</v>
      </c>
      <c r="I240" t="s">
        <v>221</v>
      </c>
      <c r="J240">
        <v>1.0</v>
      </c>
      <c r="K240">
        <v>0.0</v>
      </c>
      <c r="L240" t="s">
        <v>83</v>
      </c>
      <c r="M240">
        <v>0.0</v>
      </c>
      <c r="N240">
        <v>0.0</v>
      </c>
      <c r="P240">
        <v>1.0</v>
      </c>
      <c r="Q240" t="s">
        <v>222</v>
      </c>
      <c r="R240" t="str">
        <f t="shared" si="5"/>
        <v>Langalanga Health Centre_09/05/2024</v>
      </c>
      <c r="S240" t="str">
        <f>IF(COUNTIF(Individual!O:O,R240)&gt;0,"Found","Not Found")</f>
        <v>Not Found</v>
      </c>
    </row>
    <row r="241" spans="8:8">
      <c r="A241" t="s">
        <v>93</v>
      </c>
      <c r="E241" t="s">
        <v>102</v>
      </c>
      <c r="F241" s="19">
        <v>45425.0</v>
      </c>
      <c r="G241">
        <v>0.0</v>
      </c>
      <c r="H241">
        <v>0.0</v>
      </c>
      <c r="I241" t="s">
        <v>83</v>
      </c>
      <c r="J241">
        <v>0.0</v>
      </c>
      <c r="K241">
        <v>0.0</v>
      </c>
      <c r="L241" t="s">
        <v>83</v>
      </c>
      <c r="M241">
        <v>0.0</v>
      </c>
      <c r="N241">
        <v>0.0</v>
      </c>
      <c r="P241">
        <v>0.0</v>
      </c>
      <c r="Q241" t="s">
        <v>223</v>
      </c>
      <c r="R241" t="str">
        <f t="shared" si="5"/>
        <v>Langalanga Health Centre_13/05/2024</v>
      </c>
      <c r="S241" t="str">
        <f>IF(COUNTIF(Individual!O:O,R241)&gt;0,"Found","Not Found")</f>
        <v>Not Found</v>
      </c>
    </row>
    <row r="242" spans="8:8">
      <c r="A242" t="s">
        <v>93</v>
      </c>
      <c r="E242" t="s">
        <v>102</v>
      </c>
      <c r="F242" s="19">
        <v>45426.0</v>
      </c>
      <c r="G242">
        <v>0.0</v>
      </c>
      <c r="H242">
        <v>0.0</v>
      </c>
      <c r="I242" t="s">
        <v>83</v>
      </c>
      <c r="J242">
        <v>0.0</v>
      </c>
      <c r="K242">
        <v>0.0</v>
      </c>
      <c r="L242" t="s">
        <v>83</v>
      </c>
      <c r="M242">
        <v>0.0</v>
      </c>
      <c r="N242">
        <v>0.0</v>
      </c>
      <c r="P242">
        <v>0.0</v>
      </c>
      <c r="Q242" t="s">
        <v>223</v>
      </c>
      <c r="R242" t="str">
        <f t="shared" si="5"/>
        <v>Langalanga Health Centre_14/05/2024</v>
      </c>
      <c r="S242" t="str">
        <f>IF(COUNTIF(Individual!O:O,R242)&gt;0,"Found","Not Found")</f>
        <v>Not Found</v>
      </c>
    </row>
    <row r="243" spans="8:8">
      <c r="A243" t="s">
        <v>93</v>
      </c>
      <c r="E243" t="s">
        <v>102</v>
      </c>
      <c r="F243" s="19">
        <v>45427.0</v>
      </c>
      <c r="G243">
        <v>0.0</v>
      </c>
      <c r="H243">
        <v>0.0</v>
      </c>
      <c r="I243" t="s">
        <v>83</v>
      </c>
      <c r="J243">
        <v>0.0</v>
      </c>
      <c r="K243">
        <v>0.0</v>
      </c>
      <c r="L243" t="s">
        <v>83</v>
      </c>
      <c r="M243">
        <v>0.0</v>
      </c>
      <c r="N243">
        <v>0.0</v>
      </c>
      <c r="P243">
        <v>0.0</v>
      </c>
      <c r="Q243" t="s">
        <v>223</v>
      </c>
      <c r="R243" t="str">
        <f t="shared" si="5"/>
        <v>Langalanga Health Centre_15/05/2024</v>
      </c>
      <c r="S243" t="str">
        <f>IF(COUNTIF(Individual!O:O,R243)&gt;0,"Found","Not Found")</f>
        <v>Not Found</v>
      </c>
    </row>
    <row r="244" spans="8:8">
      <c r="A244" t="s">
        <v>93</v>
      </c>
      <c r="E244" t="s">
        <v>102</v>
      </c>
      <c r="F244" s="19">
        <v>45428.0</v>
      </c>
      <c r="G244">
        <v>0.0</v>
      </c>
      <c r="H244">
        <v>0.0</v>
      </c>
      <c r="I244" t="s">
        <v>83</v>
      </c>
      <c r="J244">
        <v>0.0</v>
      </c>
      <c r="K244">
        <v>0.0</v>
      </c>
      <c r="L244" t="s">
        <v>83</v>
      </c>
      <c r="M244">
        <v>0.0</v>
      </c>
      <c r="N244">
        <v>0.0</v>
      </c>
      <c r="P244">
        <v>0.0</v>
      </c>
      <c r="Q244" t="s">
        <v>223</v>
      </c>
      <c r="R244" t="str">
        <f t="shared" si="5"/>
        <v>Langalanga Health Centre_16/05/2024</v>
      </c>
      <c r="S244" t="str">
        <f>IF(COUNTIF(Individual!O:O,R244)&gt;0,"Found","Not Found")</f>
        <v>Not Found</v>
      </c>
    </row>
    <row r="245" spans="8:8">
      <c r="A245" t="s">
        <v>93</v>
      </c>
      <c r="E245" t="s">
        <v>102</v>
      </c>
      <c r="F245" s="19">
        <v>45429.0</v>
      </c>
      <c r="G245">
        <v>0.0</v>
      </c>
      <c r="H245">
        <v>0.0</v>
      </c>
      <c r="I245" t="s">
        <v>83</v>
      </c>
      <c r="J245">
        <v>0.0</v>
      </c>
      <c r="K245">
        <v>0.0</v>
      </c>
      <c r="L245" t="s">
        <v>83</v>
      </c>
      <c r="M245">
        <v>0.0</v>
      </c>
      <c r="N245">
        <v>0.0</v>
      </c>
      <c r="P245">
        <v>0.0</v>
      </c>
      <c r="Q245" t="s">
        <v>223</v>
      </c>
      <c r="R245" t="str">
        <f t="shared" si="5"/>
        <v>Langalanga Health Centre_17/05/2024</v>
      </c>
      <c r="S245" t="str">
        <f>IF(COUNTIF(Individual!O:O,R245)&gt;0,"Found","Not Found")</f>
        <v>Not Found</v>
      </c>
    </row>
    <row r="246" spans="8:8">
      <c r="A246" t="s">
        <v>93</v>
      </c>
      <c r="E246" t="s">
        <v>102</v>
      </c>
      <c r="F246" s="19">
        <v>45432.0</v>
      </c>
      <c r="G246">
        <v>0.0</v>
      </c>
      <c r="H246">
        <v>0.0</v>
      </c>
      <c r="I246" t="s">
        <v>83</v>
      </c>
      <c r="J246">
        <v>0.0</v>
      </c>
      <c r="K246">
        <v>0.0</v>
      </c>
      <c r="L246" t="s">
        <v>83</v>
      </c>
      <c r="M246">
        <v>0.0</v>
      </c>
      <c r="N246">
        <v>0.0</v>
      </c>
      <c r="P246">
        <v>0.0</v>
      </c>
      <c r="Q246" t="s">
        <v>223</v>
      </c>
      <c r="R246" t="str">
        <f t="shared" si="5"/>
        <v>Langalanga Health Centre_20/05/2024</v>
      </c>
      <c r="S246" t="str">
        <f>IF(COUNTIF(Individual!O:O,R246)&gt;0,"Found","Not Found")</f>
        <v>Not Found</v>
      </c>
    </row>
    <row r="247" spans="8:8">
      <c r="A247" t="s">
        <v>93</v>
      </c>
      <c r="E247" t="s">
        <v>102</v>
      </c>
      <c r="F247" s="19">
        <v>45433.0</v>
      </c>
      <c r="G247">
        <v>0.0</v>
      </c>
      <c r="H247">
        <v>0.0</v>
      </c>
      <c r="I247" t="s">
        <v>83</v>
      </c>
      <c r="J247">
        <v>0.0</v>
      </c>
      <c r="K247">
        <v>0.0</v>
      </c>
      <c r="L247" t="s">
        <v>83</v>
      </c>
      <c r="M247">
        <v>0.0</v>
      </c>
      <c r="N247">
        <v>0.0</v>
      </c>
      <c r="P247">
        <v>0.0</v>
      </c>
      <c r="Q247" t="s">
        <v>223</v>
      </c>
      <c r="R247" t="str">
        <f t="shared" si="5"/>
        <v>Langalanga Health Centre_21/05/2024</v>
      </c>
      <c r="S247" t="str">
        <f>IF(COUNTIF(Individual!O:O,R247)&gt;0,"Found","Not Found")</f>
        <v>Not Found</v>
      </c>
    </row>
    <row r="248" spans="8:8">
      <c r="A248" t="s">
        <v>93</v>
      </c>
      <c r="E248" t="s">
        <v>102</v>
      </c>
      <c r="F248" s="19">
        <v>45434.0</v>
      </c>
      <c r="G248">
        <v>0.0</v>
      </c>
      <c r="H248">
        <v>0.0</v>
      </c>
      <c r="I248" t="s">
        <v>83</v>
      </c>
      <c r="J248">
        <v>0.0</v>
      </c>
      <c r="K248">
        <v>0.0</v>
      </c>
      <c r="L248" t="s">
        <v>83</v>
      </c>
      <c r="M248">
        <v>0.0</v>
      </c>
      <c r="N248">
        <v>0.0</v>
      </c>
      <c r="P248">
        <v>0.0</v>
      </c>
      <c r="Q248" t="s">
        <v>223</v>
      </c>
      <c r="R248" t="str">
        <f t="shared" si="5"/>
        <v>Langalanga Health Centre_22/05/2024</v>
      </c>
      <c r="S248" t="str">
        <f>IF(COUNTIF(Individual!O:O,R248)&gt;0,"Found","Not Found")</f>
        <v>Not Found</v>
      </c>
    </row>
    <row r="249" spans="8:8">
      <c r="A249" t="s">
        <v>93</v>
      </c>
      <c r="E249" t="s">
        <v>102</v>
      </c>
      <c r="F249" s="19">
        <v>45435.0</v>
      </c>
      <c r="G249">
        <v>0.0</v>
      </c>
      <c r="H249">
        <v>0.0</v>
      </c>
      <c r="I249" t="s">
        <v>83</v>
      </c>
      <c r="J249">
        <v>0.0</v>
      </c>
      <c r="K249">
        <v>0.0</v>
      </c>
      <c r="L249" t="s">
        <v>83</v>
      </c>
      <c r="M249">
        <v>0.0</v>
      </c>
      <c r="N249">
        <v>0.0</v>
      </c>
      <c r="P249">
        <v>0.0</v>
      </c>
      <c r="Q249" t="s">
        <v>223</v>
      </c>
      <c r="R249" t="str">
        <f t="shared" si="5"/>
        <v>Langalanga Health Centre_23/05/2024</v>
      </c>
      <c r="S249" t="str">
        <f>IF(COUNTIF(Individual!O:O,R249)&gt;0,"Found","Not Found")</f>
        <v>Not Found</v>
      </c>
    </row>
    <row r="250" spans="8:8">
      <c r="A250" t="s">
        <v>93</v>
      </c>
      <c r="E250" t="s">
        <v>102</v>
      </c>
      <c r="F250" s="19">
        <v>45436.0</v>
      </c>
      <c r="G250">
        <v>0.0</v>
      </c>
      <c r="H250">
        <v>0.0</v>
      </c>
      <c r="I250" t="s">
        <v>83</v>
      </c>
      <c r="J250">
        <v>0.0</v>
      </c>
      <c r="K250">
        <v>0.0</v>
      </c>
      <c r="L250" t="s">
        <v>83</v>
      </c>
      <c r="M250">
        <v>0.0</v>
      </c>
      <c r="N250">
        <v>0.0</v>
      </c>
      <c r="P250">
        <v>0.0</v>
      </c>
      <c r="Q250" t="s">
        <v>223</v>
      </c>
      <c r="R250" t="str">
        <f t="shared" si="5"/>
        <v>Langalanga Health Centre_24/05/2024</v>
      </c>
      <c r="S250" t="str">
        <f>IF(COUNTIF(Individual!O:O,R250)&gt;0,"Found","Not Found")</f>
        <v>Not Found</v>
      </c>
    </row>
    <row r="251" spans="8:8">
      <c r="A251" t="s">
        <v>93</v>
      </c>
      <c r="E251" t="s">
        <v>102</v>
      </c>
      <c r="F251" s="19">
        <v>45439.0</v>
      </c>
      <c r="G251">
        <v>0.0</v>
      </c>
      <c r="H251">
        <v>0.0</v>
      </c>
      <c r="I251" t="s">
        <v>83</v>
      </c>
      <c r="J251">
        <v>0.0</v>
      </c>
      <c r="K251">
        <v>0.0</v>
      </c>
      <c r="L251" t="s">
        <v>83</v>
      </c>
      <c r="M251">
        <v>0.0</v>
      </c>
      <c r="N251">
        <v>0.0</v>
      </c>
      <c r="P251">
        <v>0.0</v>
      </c>
      <c r="Q251" t="s">
        <v>223</v>
      </c>
      <c r="R251" t="str">
        <f t="shared" si="5"/>
        <v>Langalanga Health Centre_27/05/2024</v>
      </c>
      <c r="S251" t="str">
        <f>IF(COUNTIF(Individual!O:O,R251)&gt;0,"Found","Not Found")</f>
        <v>Not Found</v>
      </c>
    </row>
    <row r="252" spans="8:8">
      <c r="A252" t="s">
        <v>93</v>
      </c>
      <c r="E252" t="s">
        <v>102</v>
      </c>
      <c r="F252" s="19">
        <v>45440.0</v>
      </c>
      <c r="G252">
        <v>0.0</v>
      </c>
      <c r="H252">
        <v>0.0</v>
      </c>
      <c r="I252" t="s">
        <v>83</v>
      </c>
      <c r="J252">
        <v>0.0</v>
      </c>
      <c r="K252">
        <v>0.0</v>
      </c>
      <c r="L252" t="s">
        <v>83</v>
      </c>
      <c r="M252">
        <v>0.0</v>
      </c>
      <c r="N252">
        <v>0.0</v>
      </c>
      <c r="P252">
        <v>0.0</v>
      </c>
      <c r="Q252" t="s">
        <v>223</v>
      </c>
      <c r="R252" t="str">
        <f t="shared" si="5"/>
        <v>Langalanga Health Centre_28/05/2024</v>
      </c>
      <c r="S252" t="str">
        <f>IF(COUNTIF(Individual!O:O,R252)&gt;0,"Found","Not Found")</f>
        <v>Not Found</v>
      </c>
    </row>
    <row r="253" spans="8:8">
      <c r="A253" t="s">
        <v>93</v>
      </c>
      <c r="E253" t="s">
        <v>102</v>
      </c>
      <c r="F253" s="19">
        <v>45441.0</v>
      </c>
      <c r="G253">
        <v>0.0</v>
      </c>
      <c r="H253">
        <v>0.0</v>
      </c>
      <c r="I253" t="s">
        <v>83</v>
      </c>
      <c r="J253">
        <v>0.0</v>
      </c>
      <c r="K253">
        <v>0.0</v>
      </c>
      <c r="L253" t="s">
        <v>83</v>
      </c>
      <c r="M253">
        <v>0.0</v>
      </c>
      <c r="N253">
        <v>0.0</v>
      </c>
      <c r="P253">
        <v>0.0</v>
      </c>
      <c r="Q253" t="s">
        <v>223</v>
      </c>
      <c r="R253" t="str">
        <f t="shared" si="5"/>
        <v>Langalanga Health Centre_29/05/2024</v>
      </c>
      <c r="S253" t="str">
        <f>IF(COUNTIF(Individual!O:O,R253)&gt;0,"Found","Not Found")</f>
        <v>Not Found</v>
      </c>
    </row>
    <row r="254" spans="8:8">
      <c r="A254" t="s">
        <v>93</v>
      </c>
      <c r="E254" t="s">
        <v>102</v>
      </c>
      <c r="F254" s="19">
        <v>45442.0</v>
      </c>
      <c r="G254">
        <v>0.0</v>
      </c>
      <c r="H254">
        <v>0.0</v>
      </c>
      <c r="I254" t="s">
        <v>83</v>
      </c>
      <c r="J254">
        <v>0.0</v>
      </c>
      <c r="K254">
        <v>0.0</v>
      </c>
      <c r="L254" t="s">
        <v>83</v>
      </c>
      <c r="M254">
        <v>0.0</v>
      </c>
      <c r="N254">
        <v>0.0</v>
      </c>
      <c r="P254">
        <v>0.0</v>
      </c>
      <c r="Q254" t="s">
        <v>223</v>
      </c>
      <c r="R254" t="str">
        <f t="shared" si="5"/>
        <v>Langalanga Health Centre_30/05/2024</v>
      </c>
      <c r="S254" t="str">
        <f>IF(COUNTIF(Individual!O:O,R254)&gt;0,"Found","Not Found")</f>
        <v>Not Found</v>
      </c>
    </row>
    <row r="255" spans="8:8">
      <c r="A255" t="s">
        <v>93</v>
      </c>
      <c r="E255" t="s">
        <v>102</v>
      </c>
      <c r="F255" s="19">
        <v>45443.0</v>
      </c>
      <c r="G255">
        <v>0.0</v>
      </c>
      <c r="H255">
        <v>0.0</v>
      </c>
      <c r="I255" t="s">
        <v>83</v>
      </c>
      <c r="J255">
        <v>0.0</v>
      </c>
      <c r="K255">
        <v>0.0</v>
      </c>
      <c r="L255" t="s">
        <v>83</v>
      </c>
      <c r="M255">
        <v>0.0</v>
      </c>
      <c r="N255">
        <v>0.0</v>
      </c>
      <c r="P255">
        <v>0.0</v>
      </c>
      <c r="Q255" t="s">
        <v>223</v>
      </c>
      <c r="R255" t="str">
        <f t="shared" si="5"/>
        <v>Langalanga Health Centre_31/05/2024</v>
      </c>
      <c r="S255" t="str">
        <f>IF(COUNTIF(Individual!O:O,R255)&gt;0,"Found","Not Found")</f>
        <v>Not Found</v>
      </c>
    </row>
    <row r="256" spans="8:8">
      <c r="A256" t="s">
        <v>93</v>
      </c>
      <c r="E256" t="s">
        <v>119</v>
      </c>
      <c r="F256" s="19">
        <v>45400.0</v>
      </c>
      <c r="G256">
        <v>0.0</v>
      </c>
      <c r="H256">
        <v>0.0</v>
      </c>
      <c r="I256" t="s">
        <v>83</v>
      </c>
      <c r="J256">
        <v>0.0</v>
      </c>
      <c r="K256">
        <v>0.0</v>
      </c>
      <c r="L256" t="s">
        <v>83</v>
      </c>
      <c r="M256">
        <v>0.0</v>
      </c>
      <c r="N256">
        <v>0.0</v>
      </c>
      <c r="P256">
        <v>0.0</v>
      </c>
      <c r="Q256" t="s">
        <v>180</v>
      </c>
      <c r="R256" t="str">
        <f t="shared" si="5"/>
        <v>Mithonge/Bondeni Dispensary_18/04/2024</v>
      </c>
      <c r="S256" t="str">
        <f>IF(COUNTIF(Individual!O:O,R256)&gt;0,"Found","Not Found")</f>
        <v>Not Found</v>
      </c>
    </row>
    <row r="257" spans="8:8">
      <c r="A257" t="s">
        <v>93</v>
      </c>
      <c r="E257" t="s">
        <v>119</v>
      </c>
      <c r="F257" s="19">
        <v>45401.0</v>
      </c>
      <c r="G257">
        <v>0.0</v>
      </c>
      <c r="H257">
        <v>0.0</v>
      </c>
      <c r="I257" t="s">
        <v>83</v>
      </c>
      <c r="J257">
        <v>0.0</v>
      </c>
      <c r="K257">
        <v>0.0</v>
      </c>
      <c r="L257" t="s">
        <v>83</v>
      </c>
      <c r="M257">
        <v>0.0</v>
      </c>
      <c r="N257">
        <v>0.0</v>
      </c>
      <c r="P257">
        <v>0.0</v>
      </c>
      <c r="Q257" t="s">
        <v>180</v>
      </c>
      <c r="R257" t="str">
        <f t="shared" si="6" ref="R257:R320">CONCATENATE(B257,C257,D257,E257,"_",(TEXT(F257,"dd/mm/yyyy")))</f>
        <v>Mithonge/Bondeni Dispensary_19/04/2024</v>
      </c>
      <c r="S257" t="str">
        <f>IF(COUNTIF(Individual!O:O,R257)&gt;0,"Found","Not Found")</f>
        <v>Not Found</v>
      </c>
    </row>
    <row r="258" spans="8:8">
      <c r="A258" t="s">
        <v>93</v>
      </c>
      <c r="E258" t="s">
        <v>119</v>
      </c>
      <c r="F258" s="19">
        <v>45404.0</v>
      </c>
      <c r="G258">
        <v>0.0</v>
      </c>
      <c r="H258">
        <v>0.0</v>
      </c>
      <c r="I258" t="s">
        <v>83</v>
      </c>
      <c r="J258">
        <v>0.0</v>
      </c>
      <c r="K258">
        <v>0.0</v>
      </c>
      <c r="L258" t="s">
        <v>83</v>
      </c>
      <c r="M258">
        <v>0.0</v>
      </c>
      <c r="N258">
        <v>0.0</v>
      </c>
      <c r="P258">
        <v>0.0</v>
      </c>
      <c r="Q258" t="s">
        <v>180</v>
      </c>
      <c r="R258" t="str">
        <f t="shared" si="6"/>
        <v>Mithonge/Bondeni Dispensary_22/04/2024</v>
      </c>
      <c r="S258" t="str">
        <f>IF(COUNTIF(Individual!O:O,R258)&gt;0,"Found","Not Found")</f>
        <v>Not Found</v>
      </c>
    </row>
    <row r="259" spans="8:8">
      <c r="A259" t="s">
        <v>93</v>
      </c>
      <c r="E259" t="s">
        <v>119</v>
      </c>
      <c r="F259" s="19">
        <v>45405.0</v>
      </c>
      <c r="G259">
        <v>0.0</v>
      </c>
      <c r="H259">
        <v>0.0</v>
      </c>
      <c r="I259" t="s">
        <v>83</v>
      </c>
      <c r="J259">
        <v>0.0</v>
      </c>
      <c r="K259">
        <v>0.0</v>
      </c>
      <c r="L259" t="s">
        <v>83</v>
      </c>
      <c r="M259">
        <v>0.0</v>
      </c>
      <c r="N259">
        <v>0.0</v>
      </c>
      <c r="P259">
        <v>0.0</v>
      </c>
      <c r="Q259" t="s">
        <v>180</v>
      </c>
      <c r="R259" t="str">
        <f t="shared" si="6"/>
        <v>Mithonge/Bondeni Dispensary_23/04/2024</v>
      </c>
      <c r="S259" t="str">
        <f>IF(COUNTIF(Individual!O:O,R259)&gt;0,"Found","Not Found")</f>
        <v>Not Found</v>
      </c>
    </row>
    <row r="260" spans="8:8">
      <c r="A260" t="s">
        <v>93</v>
      </c>
      <c r="E260" t="s">
        <v>119</v>
      </c>
      <c r="F260" s="19">
        <v>45406.0</v>
      </c>
      <c r="G260">
        <v>2.0</v>
      </c>
      <c r="H260">
        <v>2.0</v>
      </c>
      <c r="I260" t="s">
        <v>83</v>
      </c>
      <c r="J260">
        <v>0.0</v>
      </c>
      <c r="K260">
        <v>2.0</v>
      </c>
      <c r="L260" t="s">
        <v>83</v>
      </c>
      <c r="M260">
        <v>2.0</v>
      </c>
      <c r="N260">
        <v>0.0</v>
      </c>
      <c r="P260">
        <v>2.0</v>
      </c>
      <c r="Q260" t="s">
        <v>224</v>
      </c>
      <c r="R260" t="str">
        <f t="shared" si="6"/>
        <v>Mithonge/Bondeni Dispensary_24/04/2024</v>
      </c>
      <c r="S260" t="str">
        <f>IF(COUNTIF(Individual!O:O,R260)&gt;0,"Found","Not Found")</f>
        <v>Not Found</v>
      </c>
    </row>
    <row r="261" spans="8:8">
      <c r="A261" t="s">
        <v>93</v>
      </c>
      <c r="E261" t="s">
        <v>119</v>
      </c>
      <c r="F261" s="19">
        <v>45407.0</v>
      </c>
      <c r="G261">
        <v>0.0</v>
      </c>
      <c r="H261">
        <v>0.0</v>
      </c>
      <c r="I261" t="s">
        <v>83</v>
      </c>
      <c r="J261">
        <v>0.0</v>
      </c>
      <c r="K261">
        <v>0.0</v>
      </c>
      <c r="L261" t="s">
        <v>83</v>
      </c>
      <c r="M261">
        <v>0.0</v>
      </c>
      <c r="N261">
        <v>0.0</v>
      </c>
      <c r="P261">
        <v>0.0</v>
      </c>
      <c r="Q261" t="s">
        <v>180</v>
      </c>
      <c r="R261" t="str">
        <f t="shared" si="6"/>
        <v>Mithonge/Bondeni Dispensary_25/04/2024</v>
      </c>
      <c r="S261" t="str">
        <f>IF(COUNTIF(Individual!O:O,R261)&gt;0,"Found","Not Found")</f>
        <v>Not Found</v>
      </c>
    </row>
    <row r="262" spans="8:8">
      <c r="A262" t="s">
        <v>93</v>
      </c>
      <c r="E262" t="s">
        <v>119</v>
      </c>
      <c r="F262" s="19">
        <v>45408.0</v>
      </c>
      <c r="G262">
        <v>0.0</v>
      </c>
      <c r="H262">
        <v>0.0</v>
      </c>
      <c r="I262" t="s">
        <v>83</v>
      </c>
      <c r="J262">
        <v>0.0</v>
      </c>
      <c r="K262">
        <v>0.0</v>
      </c>
      <c r="L262" t="s">
        <v>83</v>
      </c>
      <c r="M262">
        <v>0.0</v>
      </c>
      <c r="N262">
        <v>0.0</v>
      </c>
      <c r="P262">
        <v>0.0</v>
      </c>
      <c r="Q262" t="s">
        <v>180</v>
      </c>
      <c r="R262" t="str">
        <f t="shared" si="6"/>
        <v>Mithonge/Bondeni Dispensary_26/04/2024</v>
      </c>
      <c r="S262" t="str">
        <f>IF(COUNTIF(Individual!O:O,R262)&gt;0,"Found","Not Found")</f>
        <v>Not Found</v>
      </c>
    </row>
    <row r="263" spans="8:8">
      <c r="A263" t="s">
        <v>93</v>
      </c>
      <c r="E263" t="s">
        <v>119</v>
      </c>
      <c r="F263" s="19">
        <v>45411.0</v>
      </c>
      <c r="G263">
        <v>0.0</v>
      </c>
      <c r="H263">
        <v>0.0</v>
      </c>
      <c r="I263" t="s">
        <v>83</v>
      </c>
      <c r="J263">
        <v>0.0</v>
      </c>
      <c r="K263">
        <v>0.0</v>
      </c>
      <c r="L263" t="s">
        <v>83</v>
      </c>
      <c r="M263">
        <v>0.0</v>
      </c>
      <c r="N263">
        <v>0.0</v>
      </c>
      <c r="P263">
        <v>0.0</v>
      </c>
      <c r="Q263" t="s">
        <v>180</v>
      </c>
      <c r="R263" t="str">
        <f t="shared" si="6"/>
        <v>Mithonge/Bondeni Dispensary_29/04/2024</v>
      </c>
      <c r="S263" t="str">
        <f>IF(COUNTIF(Individual!O:O,R263)&gt;0,"Found","Not Found")</f>
        <v>Not Found</v>
      </c>
    </row>
    <row r="264" spans="8:8">
      <c r="A264" t="s">
        <v>93</v>
      </c>
      <c r="E264" t="s">
        <v>119</v>
      </c>
      <c r="F264" s="19">
        <v>45412.0</v>
      </c>
      <c r="G264">
        <v>0.0</v>
      </c>
      <c r="H264">
        <v>0.0</v>
      </c>
      <c r="I264" t="s">
        <v>83</v>
      </c>
      <c r="J264">
        <v>0.0</v>
      </c>
      <c r="K264">
        <v>0.0</v>
      </c>
      <c r="L264" t="s">
        <v>83</v>
      </c>
      <c r="M264">
        <v>0.0</v>
      </c>
      <c r="N264">
        <v>0.0</v>
      </c>
      <c r="P264">
        <v>0.0</v>
      </c>
      <c r="Q264" t="s">
        <v>180</v>
      </c>
      <c r="R264" t="str">
        <f t="shared" si="6"/>
        <v>Mithonge/Bondeni Dispensary_30/04/2024</v>
      </c>
      <c r="S264" t="str">
        <f>IF(COUNTIF(Individual!O:O,R264)&gt;0,"Found","Not Found")</f>
        <v>Not Found</v>
      </c>
    </row>
    <row r="265" spans="8:8">
      <c r="A265" t="s">
        <v>93</v>
      </c>
      <c r="E265" t="s">
        <v>119</v>
      </c>
      <c r="F265" s="19">
        <v>45414.0</v>
      </c>
      <c r="G265">
        <v>0.0</v>
      </c>
      <c r="H265">
        <v>0.0</v>
      </c>
      <c r="I265" t="s">
        <v>83</v>
      </c>
      <c r="J265">
        <v>0.0</v>
      </c>
      <c r="K265">
        <v>0.0</v>
      </c>
      <c r="L265" t="s">
        <v>83</v>
      </c>
      <c r="M265">
        <v>0.0</v>
      </c>
      <c r="N265">
        <v>0.0</v>
      </c>
      <c r="P265">
        <v>0.0</v>
      </c>
      <c r="Q265" t="s">
        <v>180</v>
      </c>
      <c r="R265" t="str">
        <f t="shared" si="6"/>
        <v>Mithonge/Bondeni Dispensary_02/05/2024</v>
      </c>
      <c r="S265" t="str">
        <f>IF(COUNTIF(Individual!O:O,R265)&gt;0,"Found","Not Found")</f>
        <v>Not Found</v>
      </c>
    </row>
    <row r="266" spans="8:8">
      <c r="A266" t="s">
        <v>93</v>
      </c>
      <c r="E266" t="s">
        <v>119</v>
      </c>
      <c r="F266" s="19">
        <v>45415.0</v>
      </c>
      <c r="G266">
        <v>3.0</v>
      </c>
      <c r="H266">
        <v>3.0</v>
      </c>
      <c r="I266" t="s">
        <v>83</v>
      </c>
      <c r="J266">
        <v>0.0</v>
      </c>
      <c r="K266">
        <v>3.0</v>
      </c>
      <c r="L266" t="s">
        <v>83</v>
      </c>
      <c r="M266">
        <v>3.0</v>
      </c>
      <c r="N266">
        <v>0.0</v>
      </c>
      <c r="P266">
        <v>3.0</v>
      </c>
      <c r="Q266" t="s">
        <v>225</v>
      </c>
      <c r="R266" t="str">
        <f t="shared" si="6"/>
        <v>Mithonge/Bondeni Dispensary_03/05/2024</v>
      </c>
      <c r="S266" t="str">
        <f>IF(COUNTIF(Individual!O:O,R266)&gt;0,"Found","Not Found")</f>
        <v>Found</v>
      </c>
    </row>
    <row r="267" spans="8:8">
      <c r="A267" t="s">
        <v>93</v>
      </c>
      <c r="E267" t="s">
        <v>119</v>
      </c>
      <c r="F267" s="19">
        <v>45418.0</v>
      </c>
      <c r="G267">
        <v>0.0</v>
      </c>
      <c r="H267">
        <v>0.0</v>
      </c>
      <c r="I267" t="s">
        <v>83</v>
      </c>
      <c r="J267">
        <v>0.0</v>
      </c>
      <c r="K267">
        <v>0.0</v>
      </c>
      <c r="L267" t="s">
        <v>83</v>
      </c>
      <c r="M267">
        <v>0.0</v>
      </c>
      <c r="N267">
        <v>0.0</v>
      </c>
      <c r="P267">
        <v>0.0</v>
      </c>
      <c r="Q267" t="s">
        <v>180</v>
      </c>
      <c r="R267" t="str">
        <f t="shared" si="6"/>
        <v>Mithonge/Bondeni Dispensary_06/05/2024</v>
      </c>
      <c r="S267" t="str">
        <f>IF(COUNTIF(Individual!O:O,R267)&gt;0,"Found","Not Found")</f>
        <v>Not Found</v>
      </c>
    </row>
    <row r="268" spans="8:8">
      <c r="A268" t="s">
        <v>93</v>
      </c>
      <c r="E268" t="s">
        <v>119</v>
      </c>
      <c r="F268" s="19">
        <v>45419.0</v>
      </c>
      <c r="G268">
        <v>1.0</v>
      </c>
      <c r="H268">
        <v>1.0</v>
      </c>
      <c r="I268" t="s">
        <v>83</v>
      </c>
      <c r="J268">
        <v>0.0</v>
      </c>
      <c r="K268">
        <v>1.0</v>
      </c>
      <c r="L268" t="s">
        <v>83</v>
      </c>
      <c r="M268">
        <v>1.0</v>
      </c>
      <c r="N268">
        <v>0.0</v>
      </c>
      <c r="P268">
        <v>1.0</v>
      </c>
      <c r="Q268" t="s">
        <v>226</v>
      </c>
      <c r="R268" t="str">
        <f t="shared" si="6"/>
        <v>Mithonge/Bondeni Dispensary_07/05/2024</v>
      </c>
      <c r="S268" t="str">
        <f>IF(COUNTIF(Individual!O:O,R268)&gt;0,"Found","Not Found")</f>
        <v>Found</v>
      </c>
    </row>
    <row r="269" spans="8:8">
      <c r="A269" t="s">
        <v>93</v>
      </c>
      <c r="E269" t="s">
        <v>119</v>
      </c>
      <c r="F269" s="19">
        <v>45420.0</v>
      </c>
      <c r="G269">
        <v>0.0</v>
      </c>
      <c r="H269">
        <v>0.0</v>
      </c>
      <c r="I269" t="s">
        <v>83</v>
      </c>
      <c r="J269">
        <v>0.0</v>
      </c>
      <c r="K269">
        <v>0.0</v>
      </c>
      <c r="L269" t="s">
        <v>83</v>
      </c>
      <c r="M269">
        <v>0.0</v>
      </c>
      <c r="N269">
        <v>0.0</v>
      </c>
      <c r="P269">
        <v>0.0</v>
      </c>
      <c r="Q269" t="s">
        <v>227</v>
      </c>
      <c r="R269" t="str">
        <f t="shared" si="6"/>
        <v>Mithonge/Bondeni Dispensary_08/05/2024</v>
      </c>
      <c r="S269" t="str">
        <f>IF(COUNTIF(Individual!O:O,R269)&gt;0,"Found","Not Found")</f>
        <v>Not Found</v>
      </c>
    </row>
    <row r="270" spans="8:8">
      <c r="A270" t="s">
        <v>93</v>
      </c>
      <c r="E270" t="s">
        <v>119</v>
      </c>
      <c r="F270" s="19">
        <v>45425.0</v>
      </c>
      <c r="G270">
        <v>1.0</v>
      </c>
      <c r="H270">
        <v>1.0</v>
      </c>
      <c r="I270" t="s">
        <v>83</v>
      </c>
      <c r="J270">
        <v>0.0</v>
      </c>
      <c r="K270">
        <v>1.0</v>
      </c>
      <c r="L270" t="s">
        <v>83</v>
      </c>
      <c r="M270">
        <v>1.0</v>
      </c>
      <c r="N270">
        <v>0.0</v>
      </c>
      <c r="P270">
        <v>1.0</v>
      </c>
      <c r="Q270" t="s">
        <v>228</v>
      </c>
      <c r="R270" t="str">
        <f t="shared" si="6"/>
        <v>Mithonge/Bondeni Dispensary_13/05/2024</v>
      </c>
      <c r="S270" t="str">
        <f>IF(COUNTIF(Individual!O:O,R270)&gt;0,"Found","Not Found")</f>
        <v>Not Found</v>
      </c>
    </row>
    <row r="271" spans="8:8">
      <c r="A271" t="s">
        <v>93</v>
      </c>
      <c r="E271" t="s">
        <v>119</v>
      </c>
      <c r="F271" s="19">
        <v>45426.0</v>
      </c>
      <c r="G271">
        <v>1.0</v>
      </c>
      <c r="H271">
        <v>1.0</v>
      </c>
      <c r="I271" t="s">
        <v>83</v>
      </c>
      <c r="J271">
        <v>0.0</v>
      </c>
      <c r="K271">
        <v>1.0</v>
      </c>
      <c r="L271" t="s">
        <v>83</v>
      </c>
      <c r="M271">
        <v>1.0</v>
      </c>
      <c r="N271">
        <v>0.0</v>
      </c>
      <c r="P271">
        <v>1.0</v>
      </c>
      <c r="Q271" t="s">
        <v>228</v>
      </c>
      <c r="R271" t="str">
        <f t="shared" si="6"/>
        <v>Mithonge/Bondeni Dispensary_14/05/2024</v>
      </c>
      <c r="S271" t="str">
        <f>IF(COUNTIF(Individual!O:O,R271)&gt;0,"Found","Not Found")</f>
        <v>Not Found</v>
      </c>
    </row>
    <row r="272" spans="8:8">
      <c r="A272" t="s">
        <v>93</v>
      </c>
      <c r="E272" t="s">
        <v>119</v>
      </c>
      <c r="F272" s="19">
        <v>45427.0</v>
      </c>
      <c r="G272">
        <v>0.0</v>
      </c>
      <c r="H272">
        <v>0.0</v>
      </c>
      <c r="I272" t="s">
        <v>83</v>
      </c>
      <c r="J272">
        <v>0.0</v>
      </c>
      <c r="K272">
        <v>0.0</v>
      </c>
      <c r="L272" t="s">
        <v>83</v>
      </c>
      <c r="M272">
        <v>0.0</v>
      </c>
      <c r="N272">
        <v>0.0</v>
      </c>
      <c r="P272">
        <v>0.0</v>
      </c>
      <c r="Q272" t="s">
        <v>227</v>
      </c>
      <c r="R272" t="str">
        <f t="shared" si="6"/>
        <v>Mithonge/Bondeni Dispensary_15/05/2024</v>
      </c>
      <c r="S272" t="str">
        <f>IF(COUNTIF(Individual!O:O,R272)&gt;0,"Found","Not Found")</f>
        <v>Not Found</v>
      </c>
    </row>
    <row r="273" spans="8:8">
      <c r="A273" t="s">
        <v>93</v>
      </c>
      <c r="E273" t="s">
        <v>119</v>
      </c>
      <c r="F273" s="19">
        <v>45428.0</v>
      </c>
      <c r="G273">
        <v>0.0</v>
      </c>
      <c r="H273">
        <v>0.0</v>
      </c>
      <c r="I273" t="s">
        <v>83</v>
      </c>
      <c r="J273">
        <v>0.0</v>
      </c>
      <c r="K273">
        <v>0.0</v>
      </c>
      <c r="L273" t="s">
        <v>83</v>
      </c>
      <c r="M273">
        <v>0.0</v>
      </c>
      <c r="N273">
        <v>0.0</v>
      </c>
      <c r="P273">
        <v>0.0</v>
      </c>
      <c r="Q273" t="s">
        <v>227</v>
      </c>
      <c r="R273" t="str">
        <f t="shared" si="6"/>
        <v>Mithonge/Bondeni Dispensary_16/05/2024</v>
      </c>
      <c r="S273" t="str">
        <f>IF(COUNTIF(Individual!O:O,R273)&gt;0,"Found","Not Found")</f>
        <v>Not Found</v>
      </c>
    </row>
    <row r="274" spans="8:8">
      <c r="A274" t="s">
        <v>93</v>
      </c>
      <c r="E274" t="s">
        <v>119</v>
      </c>
      <c r="F274" s="19">
        <v>45429.0</v>
      </c>
      <c r="G274">
        <v>0.0</v>
      </c>
      <c r="H274">
        <v>0.0</v>
      </c>
      <c r="I274" t="s">
        <v>83</v>
      </c>
      <c r="J274">
        <v>0.0</v>
      </c>
      <c r="K274">
        <v>0.0</v>
      </c>
      <c r="L274" t="s">
        <v>83</v>
      </c>
      <c r="M274">
        <v>0.0</v>
      </c>
      <c r="N274">
        <v>0.0</v>
      </c>
      <c r="P274">
        <v>0.0</v>
      </c>
      <c r="Q274" t="s">
        <v>227</v>
      </c>
      <c r="R274" t="str">
        <f t="shared" si="6"/>
        <v>Mithonge/Bondeni Dispensary_17/05/2024</v>
      </c>
      <c r="S274" t="str">
        <f>IF(COUNTIF(Individual!O:O,R274)&gt;0,"Found","Not Found")</f>
        <v>Not Found</v>
      </c>
    </row>
    <row r="275" spans="8:8">
      <c r="A275" t="s">
        <v>93</v>
      </c>
      <c r="E275" t="s">
        <v>119</v>
      </c>
      <c r="F275" s="19">
        <v>45432.0</v>
      </c>
      <c r="G275">
        <v>2.0</v>
      </c>
      <c r="H275">
        <v>2.0</v>
      </c>
      <c r="I275" t="s">
        <v>83</v>
      </c>
      <c r="J275">
        <v>0.0</v>
      </c>
      <c r="K275">
        <v>2.0</v>
      </c>
      <c r="L275" t="s">
        <v>83</v>
      </c>
      <c r="M275">
        <v>2.0</v>
      </c>
      <c r="N275">
        <v>0.0</v>
      </c>
      <c r="P275">
        <v>2.0</v>
      </c>
      <c r="Q275" t="s">
        <v>229</v>
      </c>
      <c r="R275" t="str">
        <f t="shared" si="6"/>
        <v>Mithonge/Bondeni Dispensary_20/05/2024</v>
      </c>
      <c r="S275" t="str">
        <f>IF(COUNTIF(Individual!O:O,R275)&gt;0,"Found","Not Found")</f>
        <v>Not Found</v>
      </c>
    </row>
    <row r="276" spans="8:8">
      <c r="A276" t="s">
        <v>93</v>
      </c>
      <c r="E276" t="s">
        <v>119</v>
      </c>
      <c r="F276" s="19">
        <v>45433.0</v>
      </c>
      <c r="G276">
        <v>0.0</v>
      </c>
      <c r="H276">
        <v>0.0</v>
      </c>
      <c r="I276" t="s">
        <v>83</v>
      </c>
      <c r="J276">
        <v>0.0</v>
      </c>
      <c r="K276">
        <v>0.0</v>
      </c>
      <c r="L276" t="s">
        <v>83</v>
      </c>
      <c r="M276">
        <v>0.0</v>
      </c>
      <c r="N276">
        <v>0.0</v>
      </c>
      <c r="P276">
        <v>0.0</v>
      </c>
      <c r="Q276" t="s">
        <v>227</v>
      </c>
      <c r="R276" t="str">
        <f t="shared" si="6"/>
        <v>Mithonge/Bondeni Dispensary_21/05/2024</v>
      </c>
      <c r="S276" t="str">
        <f>IF(COUNTIF(Individual!O:O,R276)&gt;0,"Found","Not Found")</f>
        <v>Not Found</v>
      </c>
    </row>
    <row r="277" spans="8:8">
      <c r="A277" t="s">
        <v>93</v>
      </c>
      <c r="E277" t="s">
        <v>119</v>
      </c>
      <c r="F277" s="19">
        <v>45434.0</v>
      </c>
      <c r="G277">
        <v>1.0</v>
      </c>
      <c r="H277">
        <v>1.0</v>
      </c>
      <c r="I277" t="s">
        <v>83</v>
      </c>
      <c r="J277">
        <v>0.0</v>
      </c>
      <c r="K277">
        <v>1.0</v>
      </c>
      <c r="L277" t="s">
        <v>83</v>
      </c>
      <c r="M277">
        <v>1.0</v>
      </c>
      <c r="N277">
        <v>0.0</v>
      </c>
      <c r="P277">
        <v>1.0</v>
      </c>
      <c r="Q277" t="s">
        <v>230</v>
      </c>
      <c r="R277" t="str">
        <f t="shared" si="6"/>
        <v>Mithonge/Bondeni Dispensary_22/05/2024</v>
      </c>
      <c r="S277" t="str">
        <f>IF(COUNTIF(Individual!O:O,R277)&gt;0,"Found","Not Found")</f>
        <v>Not Found</v>
      </c>
    </row>
    <row r="278" spans="8:8">
      <c r="A278" t="s">
        <v>93</v>
      </c>
      <c r="E278" t="s">
        <v>119</v>
      </c>
      <c r="F278" s="19">
        <v>45435.0</v>
      </c>
      <c r="G278">
        <v>0.0</v>
      </c>
      <c r="H278">
        <v>0.0</v>
      </c>
      <c r="I278" t="s">
        <v>83</v>
      </c>
      <c r="J278">
        <v>0.0</v>
      </c>
      <c r="K278">
        <v>0.0</v>
      </c>
      <c r="L278" t="s">
        <v>83</v>
      </c>
      <c r="M278">
        <v>0.0</v>
      </c>
      <c r="N278">
        <v>0.0</v>
      </c>
      <c r="P278">
        <v>0.0</v>
      </c>
      <c r="Q278" t="s">
        <v>227</v>
      </c>
      <c r="R278" t="str">
        <f t="shared" si="6"/>
        <v>Mithonge/Bondeni Dispensary_23/05/2024</v>
      </c>
      <c r="S278" t="str">
        <f>IF(COUNTIF(Individual!O:O,R278)&gt;0,"Found","Not Found")</f>
        <v>Not Found</v>
      </c>
    </row>
    <row r="279" spans="8:8">
      <c r="A279" t="s">
        <v>93</v>
      </c>
      <c r="E279" t="s">
        <v>119</v>
      </c>
      <c r="F279" s="19">
        <v>45436.0</v>
      </c>
      <c r="G279">
        <v>0.0</v>
      </c>
      <c r="H279">
        <v>0.0</v>
      </c>
      <c r="I279" t="s">
        <v>83</v>
      </c>
      <c r="J279">
        <v>0.0</v>
      </c>
      <c r="K279">
        <v>0.0</v>
      </c>
      <c r="L279" t="s">
        <v>83</v>
      </c>
      <c r="M279">
        <v>0.0</v>
      </c>
      <c r="N279">
        <v>0.0</v>
      </c>
      <c r="P279">
        <v>0.0</v>
      </c>
      <c r="Q279" t="s">
        <v>227</v>
      </c>
      <c r="R279" t="str">
        <f t="shared" si="6"/>
        <v>Mithonge/Bondeni Dispensary_24/05/2024</v>
      </c>
      <c r="S279" t="str">
        <f>IF(COUNTIF(Individual!O:O,R279)&gt;0,"Found","Not Found")</f>
        <v>Not Found</v>
      </c>
    </row>
    <row r="280" spans="8:8">
      <c r="A280" t="s">
        <v>93</v>
      </c>
      <c r="E280" t="s">
        <v>119</v>
      </c>
      <c r="F280" s="19">
        <v>45439.0</v>
      </c>
      <c r="G280">
        <v>2.0</v>
      </c>
      <c r="H280">
        <v>2.0</v>
      </c>
      <c r="I280" t="s">
        <v>83</v>
      </c>
      <c r="J280">
        <v>0.0</v>
      </c>
      <c r="K280">
        <v>2.0</v>
      </c>
      <c r="L280" t="s">
        <v>83</v>
      </c>
      <c r="M280">
        <v>2.0</v>
      </c>
      <c r="N280">
        <v>0.0</v>
      </c>
      <c r="P280">
        <v>2.0</v>
      </c>
      <c r="Q280" t="s">
        <v>229</v>
      </c>
      <c r="R280" t="str">
        <f t="shared" si="6"/>
        <v>Mithonge/Bondeni Dispensary_27/05/2024</v>
      </c>
      <c r="S280" t="str">
        <f>IF(COUNTIF(Individual!O:O,R280)&gt;0,"Found","Not Found")</f>
        <v>Not Found</v>
      </c>
    </row>
    <row r="281" spans="8:8">
      <c r="A281" t="s">
        <v>93</v>
      </c>
      <c r="E281" t="s">
        <v>119</v>
      </c>
      <c r="F281" s="19">
        <v>45440.0</v>
      </c>
      <c r="G281">
        <v>0.0</v>
      </c>
      <c r="H281">
        <v>0.0</v>
      </c>
      <c r="I281" t="s">
        <v>83</v>
      </c>
      <c r="J281">
        <v>0.0</v>
      </c>
      <c r="K281">
        <v>0.0</v>
      </c>
      <c r="L281" t="s">
        <v>83</v>
      </c>
      <c r="M281">
        <v>0.0</v>
      </c>
      <c r="N281">
        <v>0.0</v>
      </c>
      <c r="P281">
        <v>0.0</v>
      </c>
      <c r="Q281" t="s">
        <v>227</v>
      </c>
      <c r="R281" t="str">
        <f t="shared" si="6"/>
        <v>Mithonge/Bondeni Dispensary_28/05/2024</v>
      </c>
      <c r="S281" t="str">
        <f>IF(COUNTIF(Individual!O:O,R281)&gt;0,"Found","Not Found")</f>
        <v>Not Found</v>
      </c>
    </row>
    <row r="282" spans="8:8">
      <c r="A282" t="s">
        <v>93</v>
      </c>
      <c r="E282" t="s">
        <v>119</v>
      </c>
      <c r="F282" s="19">
        <v>45441.0</v>
      </c>
      <c r="G282">
        <v>1.0</v>
      </c>
      <c r="H282">
        <v>1.0</v>
      </c>
      <c r="I282" t="s">
        <v>83</v>
      </c>
      <c r="J282">
        <v>0.0</v>
      </c>
      <c r="K282">
        <v>1.0</v>
      </c>
      <c r="L282" t="s">
        <v>83</v>
      </c>
      <c r="M282">
        <v>1.0</v>
      </c>
      <c r="N282">
        <v>0.0</v>
      </c>
      <c r="P282">
        <v>1.0</v>
      </c>
      <c r="Q282" t="s">
        <v>228</v>
      </c>
      <c r="R282" t="str">
        <f t="shared" si="6"/>
        <v>Mithonge/Bondeni Dispensary_29/05/2024</v>
      </c>
      <c r="S282" t="str">
        <f>IF(COUNTIF(Individual!O:O,R282)&gt;0,"Found","Not Found")</f>
        <v>Not Found</v>
      </c>
    </row>
    <row r="283" spans="8:8">
      <c r="A283" t="s">
        <v>93</v>
      </c>
      <c r="E283" t="s">
        <v>119</v>
      </c>
      <c r="F283" s="19">
        <v>45442.0</v>
      </c>
      <c r="G283">
        <v>0.0</v>
      </c>
      <c r="H283">
        <v>0.0</v>
      </c>
      <c r="I283" t="s">
        <v>83</v>
      </c>
      <c r="J283">
        <v>0.0</v>
      </c>
      <c r="K283">
        <v>0.0</v>
      </c>
      <c r="L283" t="s">
        <v>83</v>
      </c>
      <c r="M283">
        <v>0.0</v>
      </c>
      <c r="N283">
        <v>0.0</v>
      </c>
      <c r="P283">
        <v>0.0</v>
      </c>
      <c r="Q283" t="s">
        <v>227</v>
      </c>
      <c r="R283" t="str">
        <f t="shared" si="6"/>
        <v>Mithonge/Bondeni Dispensary_30/05/2024</v>
      </c>
      <c r="S283" t="str">
        <f>IF(COUNTIF(Individual!O:O,R283)&gt;0,"Found","Not Found")</f>
        <v>Not Found</v>
      </c>
    </row>
    <row r="284" spans="8:8">
      <c r="A284" t="s">
        <v>93</v>
      </c>
      <c r="E284" t="s">
        <v>119</v>
      </c>
      <c r="F284" s="19">
        <v>45443.0</v>
      </c>
      <c r="G284">
        <v>3.0</v>
      </c>
      <c r="H284">
        <v>3.0</v>
      </c>
      <c r="I284" t="s">
        <v>83</v>
      </c>
      <c r="J284">
        <v>0.0</v>
      </c>
      <c r="K284">
        <v>3.0</v>
      </c>
      <c r="L284" t="s">
        <v>83</v>
      </c>
      <c r="M284">
        <v>3.0</v>
      </c>
      <c r="N284">
        <v>0.0</v>
      </c>
      <c r="P284">
        <v>3.0</v>
      </c>
      <c r="Q284" t="s">
        <v>231</v>
      </c>
      <c r="R284" t="str">
        <f t="shared" si="6"/>
        <v>Mithonge/Bondeni Dispensary_31/05/2024</v>
      </c>
      <c r="S284" t="str">
        <f>IF(COUNTIF(Individual!O:O,R284)&gt;0,"Found","Not Found")</f>
        <v>Not Found</v>
      </c>
    </row>
    <row r="285" spans="8:8">
      <c r="A285" t="s">
        <v>93</v>
      </c>
      <c r="E285" t="s">
        <v>119</v>
      </c>
      <c r="F285" s="19">
        <v>45446.0</v>
      </c>
      <c r="G285">
        <v>1.0</v>
      </c>
      <c r="H285">
        <v>1.0</v>
      </c>
      <c r="I285" t="s">
        <v>83</v>
      </c>
      <c r="J285">
        <v>0.0</v>
      </c>
      <c r="K285">
        <v>1.0</v>
      </c>
      <c r="L285" t="s">
        <v>83</v>
      </c>
      <c r="M285">
        <v>1.0</v>
      </c>
      <c r="N285">
        <v>0.0</v>
      </c>
      <c r="P285">
        <v>1.0</v>
      </c>
      <c r="Q285" t="s">
        <v>228</v>
      </c>
      <c r="R285" t="str">
        <f t="shared" si="6"/>
        <v>Mithonge/Bondeni Dispensary_03/06/2024</v>
      </c>
      <c r="S285" t="str">
        <f>IF(COUNTIF(Individual!O:O,R285)&gt;0,"Found","Not Found")</f>
        <v>Found</v>
      </c>
    </row>
    <row r="286" spans="8:8">
      <c r="A286" t="s">
        <v>93</v>
      </c>
      <c r="E286" t="s">
        <v>119</v>
      </c>
      <c r="F286" s="19">
        <v>45447.0</v>
      </c>
      <c r="G286">
        <v>0.0</v>
      </c>
      <c r="H286">
        <v>0.0</v>
      </c>
      <c r="I286" t="s">
        <v>83</v>
      </c>
      <c r="J286">
        <v>0.0</v>
      </c>
      <c r="K286">
        <v>0.0</v>
      </c>
      <c r="L286" t="s">
        <v>83</v>
      </c>
      <c r="M286">
        <v>0.0</v>
      </c>
      <c r="N286">
        <v>0.0</v>
      </c>
      <c r="P286">
        <v>0.0</v>
      </c>
      <c r="Q286" t="s">
        <v>227</v>
      </c>
      <c r="R286" t="str">
        <f t="shared" si="6"/>
        <v>Mithonge/Bondeni Dispensary_04/06/2024</v>
      </c>
      <c r="S286" t="str">
        <f>IF(COUNTIF(Individual!O:O,R286)&gt;0,"Found","Not Found")</f>
        <v>Not Found</v>
      </c>
    </row>
    <row r="287" spans="8:8">
      <c r="A287" t="s">
        <v>93</v>
      </c>
      <c r="E287" t="s">
        <v>115</v>
      </c>
      <c r="F287" s="19">
        <v>45400.0</v>
      </c>
      <c r="G287">
        <v>0.0</v>
      </c>
      <c r="H287">
        <v>0.0</v>
      </c>
      <c r="I287" t="s">
        <v>83</v>
      </c>
      <c r="J287">
        <v>0.0</v>
      </c>
      <c r="K287">
        <v>0.0</v>
      </c>
      <c r="L287" t="s">
        <v>83</v>
      </c>
      <c r="M287">
        <v>0.0</v>
      </c>
      <c r="N287">
        <v>0.0</v>
      </c>
      <c r="P287">
        <v>0.0</v>
      </c>
      <c r="Q287" t="s">
        <v>232</v>
      </c>
      <c r="R287" t="str">
        <f t="shared" si="6"/>
        <v>Naivasha Sub-County Hospital_18/04/2024</v>
      </c>
      <c r="S287" t="str">
        <f>IF(COUNTIF(Individual!O:O,R287)&gt;0,"Found","Not Found")</f>
        <v>Not Found</v>
      </c>
    </row>
    <row r="288" spans="8:8">
      <c r="A288" t="s">
        <v>93</v>
      </c>
      <c r="E288" t="s">
        <v>115</v>
      </c>
      <c r="F288" s="19">
        <v>45401.0</v>
      </c>
      <c r="G288">
        <v>0.0</v>
      </c>
      <c r="H288">
        <v>0.0</v>
      </c>
      <c r="I288" t="s">
        <v>83</v>
      </c>
      <c r="J288">
        <v>0.0</v>
      </c>
      <c r="K288">
        <v>0.0</v>
      </c>
      <c r="L288" t="s">
        <v>83</v>
      </c>
      <c r="M288">
        <v>0.0</v>
      </c>
      <c r="N288">
        <v>0.0</v>
      </c>
      <c r="P288">
        <v>0.0</v>
      </c>
      <c r="Q288" t="s">
        <v>232</v>
      </c>
      <c r="R288" t="str">
        <f t="shared" si="6"/>
        <v>Naivasha Sub-County Hospital_19/04/2024</v>
      </c>
      <c r="S288" t="str">
        <f>IF(COUNTIF(Individual!O:O,R288)&gt;0,"Found","Not Found")</f>
        <v>Not Found</v>
      </c>
    </row>
    <row r="289" spans="8:8">
      <c r="A289" t="s">
        <v>93</v>
      </c>
      <c r="E289" t="s">
        <v>115</v>
      </c>
      <c r="F289" s="19">
        <v>45404.0</v>
      </c>
      <c r="G289">
        <v>0.0</v>
      </c>
      <c r="H289">
        <v>0.0</v>
      </c>
      <c r="I289" t="s">
        <v>83</v>
      </c>
      <c r="J289">
        <v>0.0</v>
      </c>
      <c r="K289">
        <v>0.0</v>
      </c>
      <c r="L289" t="s">
        <v>83</v>
      </c>
      <c r="M289">
        <v>0.0</v>
      </c>
      <c r="N289">
        <v>0.0</v>
      </c>
      <c r="P289">
        <v>0.0</v>
      </c>
      <c r="Q289" t="s">
        <v>232</v>
      </c>
      <c r="R289" t="str">
        <f t="shared" si="6"/>
        <v>Naivasha Sub-County Hospital_22/04/2024</v>
      </c>
      <c r="S289" t="str">
        <f>IF(COUNTIF(Individual!O:O,R289)&gt;0,"Found","Not Found")</f>
        <v>Not Found</v>
      </c>
    </row>
    <row r="290" spans="8:8">
      <c r="A290" t="s">
        <v>93</v>
      </c>
      <c r="E290" t="s">
        <v>115</v>
      </c>
      <c r="F290" s="19">
        <v>45405.0</v>
      </c>
      <c r="G290">
        <v>0.0</v>
      </c>
      <c r="H290">
        <v>0.0</v>
      </c>
      <c r="I290" t="s">
        <v>83</v>
      </c>
      <c r="J290">
        <v>0.0</v>
      </c>
      <c r="K290">
        <v>0.0</v>
      </c>
      <c r="L290" t="s">
        <v>83</v>
      </c>
      <c r="M290">
        <v>0.0</v>
      </c>
      <c r="N290">
        <v>0.0</v>
      </c>
      <c r="P290">
        <v>0.0</v>
      </c>
      <c r="Q290" t="s">
        <v>232</v>
      </c>
      <c r="R290" t="str">
        <f t="shared" si="6"/>
        <v>Naivasha Sub-County Hospital_23/04/2024</v>
      </c>
      <c r="S290" t="str">
        <f>IF(COUNTIF(Individual!O:O,R290)&gt;0,"Found","Not Found")</f>
        <v>Not Found</v>
      </c>
    </row>
    <row r="291" spans="8:8">
      <c r="A291" t="s">
        <v>93</v>
      </c>
      <c r="E291" t="s">
        <v>115</v>
      </c>
      <c r="F291" s="19">
        <v>45406.0</v>
      </c>
      <c r="G291">
        <v>0.0</v>
      </c>
      <c r="H291">
        <v>0.0</v>
      </c>
      <c r="I291" t="s">
        <v>83</v>
      </c>
      <c r="J291">
        <v>0.0</v>
      </c>
      <c r="K291">
        <v>0.0</v>
      </c>
      <c r="L291" t="s">
        <v>83</v>
      </c>
      <c r="M291">
        <v>0.0</v>
      </c>
      <c r="N291">
        <v>0.0</v>
      </c>
      <c r="P291">
        <v>0.0</v>
      </c>
      <c r="Q291" t="s">
        <v>232</v>
      </c>
      <c r="R291" t="str">
        <f t="shared" si="6"/>
        <v>Naivasha Sub-County Hospital_24/04/2024</v>
      </c>
      <c r="S291" t="str">
        <f>IF(COUNTIF(Individual!O:O,R291)&gt;0,"Found","Not Found")</f>
        <v>Not Found</v>
      </c>
    </row>
    <row r="292" spans="8:8">
      <c r="A292" t="s">
        <v>93</v>
      </c>
      <c r="E292" t="s">
        <v>115</v>
      </c>
      <c r="F292" s="19">
        <v>45407.0</v>
      </c>
      <c r="G292">
        <v>0.0</v>
      </c>
      <c r="H292">
        <v>0.0</v>
      </c>
      <c r="I292" t="s">
        <v>83</v>
      </c>
      <c r="J292">
        <v>0.0</v>
      </c>
      <c r="K292">
        <v>0.0</v>
      </c>
      <c r="L292" t="s">
        <v>83</v>
      </c>
      <c r="M292">
        <v>0.0</v>
      </c>
      <c r="N292">
        <v>0.0</v>
      </c>
      <c r="P292">
        <v>0.0</v>
      </c>
      <c r="Q292" t="s">
        <v>232</v>
      </c>
      <c r="R292" t="str">
        <f t="shared" si="6"/>
        <v>Naivasha Sub-County Hospital_25/04/2024</v>
      </c>
      <c r="S292" t="str">
        <f>IF(COUNTIF(Individual!O:O,R292)&gt;0,"Found","Not Found")</f>
        <v>Not Found</v>
      </c>
    </row>
    <row r="293" spans="8:8">
      <c r="A293" t="s">
        <v>93</v>
      </c>
      <c r="E293" t="s">
        <v>115</v>
      </c>
      <c r="F293" s="19">
        <v>45408.0</v>
      </c>
      <c r="G293">
        <v>0.0</v>
      </c>
      <c r="H293">
        <v>0.0</v>
      </c>
      <c r="I293" t="s">
        <v>83</v>
      </c>
      <c r="J293">
        <v>0.0</v>
      </c>
      <c r="K293">
        <v>0.0</v>
      </c>
      <c r="L293" t="s">
        <v>83</v>
      </c>
      <c r="M293">
        <v>0.0</v>
      </c>
      <c r="N293">
        <v>0.0</v>
      </c>
      <c r="P293">
        <v>0.0</v>
      </c>
      <c r="Q293" t="s">
        <v>232</v>
      </c>
      <c r="R293" t="str">
        <f t="shared" si="6"/>
        <v>Naivasha Sub-County Hospital_26/04/2024</v>
      </c>
      <c r="S293" t="str">
        <f>IF(COUNTIF(Individual!O:O,R293)&gt;0,"Found","Not Found")</f>
        <v>Not Found</v>
      </c>
    </row>
    <row r="294" spans="8:8">
      <c r="A294" t="s">
        <v>93</v>
      </c>
      <c r="E294" t="s">
        <v>115</v>
      </c>
      <c r="F294" s="19">
        <v>45411.0</v>
      </c>
      <c r="G294">
        <v>0.0</v>
      </c>
      <c r="H294">
        <v>0.0</v>
      </c>
      <c r="I294" t="s">
        <v>83</v>
      </c>
      <c r="J294">
        <v>0.0</v>
      </c>
      <c r="K294">
        <v>0.0</v>
      </c>
      <c r="L294" t="s">
        <v>83</v>
      </c>
      <c r="M294">
        <v>0.0</v>
      </c>
      <c r="N294">
        <v>0.0</v>
      </c>
      <c r="P294">
        <v>0.0</v>
      </c>
      <c r="Q294" t="s">
        <v>232</v>
      </c>
      <c r="R294" t="str">
        <f t="shared" si="6"/>
        <v>Naivasha Sub-County Hospital_29/04/2024</v>
      </c>
      <c r="S294" t="str">
        <f>IF(COUNTIF(Individual!O:O,R294)&gt;0,"Found","Not Found")</f>
        <v>Not Found</v>
      </c>
    </row>
    <row r="295" spans="8:8">
      <c r="A295" t="s">
        <v>93</v>
      </c>
      <c r="E295" t="s">
        <v>115</v>
      </c>
      <c r="F295" s="19">
        <v>45412.0</v>
      </c>
      <c r="G295">
        <v>0.0</v>
      </c>
      <c r="H295">
        <v>0.0</v>
      </c>
      <c r="I295" t="s">
        <v>83</v>
      </c>
      <c r="J295">
        <v>0.0</v>
      </c>
      <c r="K295">
        <v>0.0</v>
      </c>
      <c r="L295" t="s">
        <v>83</v>
      </c>
      <c r="M295">
        <v>0.0</v>
      </c>
      <c r="N295">
        <v>0.0</v>
      </c>
      <c r="P295">
        <v>0.0</v>
      </c>
      <c r="Q295" t="s">
        <v>232</v>
      </c>
      <c r="R295" t="str">
        <f t="shared" si="6"/>
        <v>Naivasha Sub-County Hospital_30/04/2024</v>
      </c>
      <c r="S295" t="str">
        <f>IF(COUNTIF(Individual!O:O,R295)&gt;0,"Found","Not Found")</f>
        <v>Not Found</v>
      </c>
    </row>
    <row r="296" spans="8:8">
      <c r="A296" t="s">
        <v>93</v>
      </c>
      <c r="E296" t="s">
        <v>115</v>
      </c>
      <c r="F296" s="19">
        <v>45414.0</v>
      </c>
      <c r="G296">
        <v>0.0</v>
      </c>
      <c r="H296">
        <v>0.0</v>
      </c>
      <c r="I296" t="s">
        <v>83</v>
      </c>
      <c r="J296">
        <v>0.0</v>
      </c>
      <c r="K296">
        <v>0.0</v>
      </c>
      <c r="L296" t="s">
        <v>83</v>
      </c>
      <c r="M296">
        <v>0.0</v>
      </c>
      <c r="N296">
        <v>0.0</v>
      </c>
      <c r="P296">
        <v>0.0</v>
      </c>
      <c r="Q296" t="s">
        <v>232</v>
      </c>
      <c r="R296" t="str">
        <f t="shared" si="6"/>
        <v>Naivasha Sub-County Hospital_02/05/2024</v>
      </c>
      <c r="S296" t="str">
        <f>IF(COUNTIF(Individual!O:O,R296)&gt;0,"Found","Not Found")</f>
        <v>Not Found</v>
      </c>
    </row>
    <row r="297" spans="8:8">
      <c r="A297" t="s">
        <v>93</v>
      </c>
      <c r="E297" t="s">
        <v>115</v>
      </c>
      <c r="F297" s="19">
        <v>45415.0</v>
      </c>
      <c r="G297">
        <v>0.0</v>
      </c>
      <c r="H297">
        <v>0.0</v>
      </c>
      <c r="I297" t="s">
        <v>83</v>
      </c>
      <c r="J297">
        <v>0.0</v>
      </c>
      <c r="K297">
        <v>0.0</v>
      </c>
      <c r="L297" t="s">
        <v>83</v>
      </c>
      <c r="M297">
        <v>0.0</v>
      </c>
      <c r="N297">
        <v>0.0</v>
      </c>
      <c r="P297">
        <v>0.0</v>
      </c>
      <c r="Q297" t="s">
        <v>232</v>
      </c>
      <c r="R297" t="str">
        <f t="shared" si="6"/>
        <v>Naivasha Sub-County Hospital_03/05/2024</v>
      </c>
      <c r="S297" t="str">
        <f>IF(COUNTIF(Individual!O:O,R297)&gt;0,"Found","Not Found")</f>
        <v>Not Found</v>
      </c>
    </row>
    <row r="298" spans="8:8">
      <c r="A298" t="s">
        <v>93</v>
      </c>
      <c r="E298" t="s">
        <v>115</v>
      </c>
      <c r="F298" s="19">
        <v>45418.0</v>
      </c>
      <c r="G298">
        <v>2.0</v>
      </c>
      <c r="H298">
        <v>2.0</v>
      </c>
      <c r="I298" t="s">
        <v>83</v>
      </c>
      <c r="J298">
        <v>0.0</v>
      </c>
      <c r="K298">
        <v>2.0</v>
      </c>
      <c r="L298" t="s">
        <v>83</v>
      </c>
      <c r="M298">
        <v>2.0</v>
      </c>
      <c r="N298">
        <v>0.0</v>
      </c>
      <c r="P298">
        <v>2.0</v>
      </c>
      <c r="Q298" t="s">
        <v>233</v>
      </c>
      <c r="R298" t="str">
        <f t="shared" si="6"/>
        <v>Naivasha Sub-County Hospital_06/05/2024</v>
      </c>
      <c r="S298" t="str">
        <f>IF(COUNTIF(Individual!O:O,R298)&gt;0,"Found","Not Found")</f>
        <v>Found</v>
      </c>
    </row>
    <row r="299" spans="8:8">
      <c r="A299" t="s">
        <v>93</v>
      </c>
      <c r="E299" t="s">
        <v>115</v>
      </c>
      <c r="F299" s="19">
        <v>45419.0</v>
      </c>
      <c r="G299">
        <v>0.0</v>
      </c>
      <c r="H299">
        <v>0.0</v>
      </c>
      <c r="I299" t="s">
        <v>83</v>
      </c>
      <c r="J299">
        <v>0.0</v>
      </c>
      <c r="K299">
        <v>0.0</v>
      </c>
      <c r="L299" t="s">
        <v>83</v>
      </c>
      <c r="M299">
        <v>0.0</v>
      </c>
      <c r="N299">
        <v>0.0</v>
      </c>
      <c r="P299">
        <v>0.0</v>
      </c>
      <c r="Q299" t="s">
        <v>232</v>
      </c>
      <c r="R299" t="str">
        <f t="shared" si="6"/>
        <v>Naivasha Sub-County Hospital_07/05/2024</v>
      </c>
      <c r="S299" t="str">
        <f>IF(COUNTIF(Individual!O:O,R299)&gt;0,"Found","Not Found")</f>
        <v>Not Found</v>
      </c>
    </row>
    <row r="300" spans="8:8">
      <c r="A300" t="s">
        <v>93</v>
      </c>
      <c r="E300" t="s">
        <v>115</v>
      </c>
      <c r="F300" s="19">
        <v>45420.0</v>
      </c>
      <c r="G300">
        <v>1.0</v>
      </c>
      <c r="H300">
        <v>1.0</v>
      </c>
      <c r="I300" t="s">
        <v>83</v>
      </c>
      <c r="J300">
        <v>0.0</v>
      </c>
      <c r="K300">
        <v>1.0</v>
      </c>
      <c r="L300" t="s">
        <v>83</v>
      </c>
      <c r="M300">
        <v>1.0</v>
      </c>
      <c r="N300">
        <v>0.0</v>
      </c>
      <c r="P300">
        <v>1.0</v>
      </c>
      <c r="Q300" t="s">
        <v>234</v>
      </c>
      <c r="R300" t="str">
        <f t="shared" si="6"/>
        <v>Naivasha Sub-County Hospital_08/05/2024</v>
      </c>
      <c r="S300" t="str">
        <f>IF(COUNTIF(Individual!O:O,R300)&gt;0,"Found","Not Found")</f>
        <v>Not Found</v>
      </c>
    </row>
    <row r="301" spans="8:8">
      <c r="A301" t="s">
        <v>93</v>
      </c>
      <c r="E301" t="s">
        <v>115</v>
      </c>
      <c r="F301" s="19">
        <v>45421.0</v>
      </c>
      <c r="G301">
        <v>0.0</v>
      </c>
      <c r="H301">
        <v>0.0</v>
      </c>
      <c r="I301" t="s">
        <v>83</v>
      </c>
      <c r="J301">
        <v>0.0</v>
      </c>
      <c r="K301">
        <v>0.0</v>
      </c>
      <c r="L301" t="s">
        <v>83</v>
      </c>
      <c r="M301">
        <v>0.0</v>
      </c>
      <c r="N301">
        <v>0.0</v>
      </c>
      <c r="P301">
        <v>0.0</v>
      </c>
      <c r="Q301" t="s">
        <v>232</v>
      </c>
      <c r="R301" t="str">
        <f t="shared" si="6"/>
        <v>Naivasha Sub-County Hospital_09/05/2024</v>
      </c>
      <c r="S301" t="str">
        <f>IF(COUNTIF(Individual!O:O,R301)&gt;0,"Found","Not Found")</f>
        <v>Not Found</v>
      </c>
    </row>
    <row r="302" spans="8:8">
      <c r="A302" t="s">
        <v>93</v>
      </c>
      <c r="E302" t="s">
        <v>115</v>
      </c>
      <c r="F302" s="19">
        <v>45422.0</v>
      </c>
      <c r="G302">
        <v>0.0</v>
      </c>
      <c r="H302">
        <v>0.0</v>
      </c>
      <c r="I302" t="s">
        <v>83</v>
      </c>
      <c r="J302">
        <v>0.0</v>
      </c>
      <c r="K302">
        <v>0.0</v>
      </c>
      <c r="L302" t="s">
        <v>83</v>
      </c>
      <c r="M302">
        <v>0.0</v>
      </c>
      <c r="N302">
        <v>0.0</v>
      </c>
      <c r="P302">
        <v>0.0</v>
      </c>
      <c r="Q302" t="s">
        <v>232</v>
      </c>
      <c r="R302" t="str">
        <f t="shared" si="6"/>
        <v>Naivasha Sub-County Hospital_10/05/2024</v>
      </c>
      <c r="S302" t="str">
        <f>IF(COUNTIF(Individual!O:O,R302)&gt;0,"Found","Not Found")</f>
        <v>Not Found</v>
      </c>
    </row>
    <row r="303" spans="8:8">
      <c r="A303" t="s">
        <v>93</v>
      </c>
      <c r="E303" t="s">
        <v>115</v>
      </c>
      <c r="F303" s="19">
        <v>45425.0</v>
      </c>
      <c r="G303">
        <v>0.0</v>
      </c>
      <c r="H303">
        <v>0.0</v>
      </c>
      <c r="I303" t="s">
        <v>83</v>
      </c>
      <c r="J303">
        <v>0.0</v>
      </c>
      <c r="K303">
        <v>0.0</v>
      </c>
      <c r="L303" t="s">
        <v>83</v>
      </c>
      <c r="M303">
        <v>0.0</v>
      </c>
      <c r="N303">
        <v>0.0</v>
      </c>
      <c r="P303">
        <v>0.0</v>
      </c>
      <c r="Q303" t="s">
        <v>232</v>
      </c>
      <c r="R303" t="str">
        <f t="shared" si="6"/>
        <v>Naivasha Sub-County Hospital_13/05/2024</v>
      </c>
      <c r="S303" t="str">
        <f>IF(COUNTIF(Individual!O:O,R303)&gt;0,"Found","Not Found")</f>
        <v>Not Found</v>
      </c>
    </row>
    <row r="304" spans="8:8">
      <c r="A304" t="s">
        <v>93</v>
      </c>
      <c r="E304" t="s">
        <v>115</v>
      </c>
      <c r="F304" s="19">
        <v>45426.0</v>
      </c>
      <c r="G304">
        <v>0.0</v>
      </c>
      <c r="H304">
        <v>0.0</v>
      </c>
      <c r="I304" t="s">
        <v>83</v>
      </c>
      <c r="J304">
        <v>0.0</v>
      </c>
      <c r="K304">
        <v>0.0</v>
      </c>
      <c r="L304" t="s">
        <v>83</v>
      </c>
      <c r="M304">
        <v>0.0</v>
      </c>
      <c r="N304">
        <v>0.0</v>
      </c>
      <c r="P304">
        <v>0.0</v>
      </c>
      <c r="Q304" t="s">
        <v>232</v>
      </c>
      <c r="R304" t="str">
        <f t="shared" si="6"/>
        <v>Naivasha Sub-County Hospital_14/05/2024</v>
      </c>
      <c r="S304" t="str">
        <f>IF(COUNTIF(Individual!O:O,R304)&gt;0,"Found","Not Found")</f>
        <v>Not Found</v>
      </c>
    </row>
    <row r="305" spans="8:8">
      <c r="A305" t="s">
        <v>93</v>
      </c>
      <c r="E305" t="s">
        <v>115</v>
      </c>
      <c r="F305" s="19">
        <v>45427.0</v>
      </c>
      <c r="G305">
        <v>0.0</v>
      </c>
      <c r="H305">
        <v>0.0</v>
      </c>
      <c r="I305" t="s">
        <v>83</v>
      </c>
      <c r="J305">
        <v>0.0</v>
      </c>
      <c r="K305">
        <v>0.0</v>
      </c>
      <c r="L305" t="s">
        <v>83</v>
      </c>
      <c r="M305">
        <v>0.0</v>
      </c>
      <c r="N305">
        <v>0.0</v>
      </c>
      <c r="P305">
        <v>0.0</v>
      </c>
      <c r="Q305" t="s">
        <v>232</v>
      </c>
      <c r="R305" t="str">
        <f t="shared" si="6"/>
        <v>Naivasha Sub-County Hospital_15/05/2024</v>
      </c>
      <c r="S305" t="str">
        <f>IF(COUNTIF(Individual!O:O,R305)&gt;0,"Found","Not Found")</f>
        <v>Not Found</v>
      </c>
    </row>
    <row r="306" spans="8:8">
      <c r="A306" t="s">
        <v>93</v>
      </c>
      <c r="E306" t="s">
        <v>115</v>
      </c>
      <c r="F306" s="19">
        <v>45428.0</v>
      </c>
      <c r="G306">
        <v>0.0</v>
      </c>
      <c r="H306">
        <v>0.0</v>
      </c>
      <c r="I306" t="s">
        <v>83</v>
      </c>
      <c r="J306">
        <v>0.0</v>
      </c>
      <c r="K306">
        <v>0.0</v>
      </c>
      <c r="L306" t="s">
        <v>83</v>
      </c>
      <c r="M306">
        <v>0.0</v>
      </c>
      <c r="N306">
        <v>0.0</v>
      </c>
      <c r="P306">
        <v>0.0</v>
      </c>
      <c r="Q306" t="s">
        <v>232</v>
      </c>
      <c r="R306" t="str">
        <f t="shared" si="6"/>
        <v>Naivasha Sub-County Hospital_16/05/2024</v>
      </c>
      <c r="S306" t="str">
        <f>IF(COUNTIF(Individual!O:O,R306)&gt;0,"Found","Not Found")</f>
        <v>Not Found</v>
      </c>
    </row>
    <row r="307" spans="8:8">
      <c r="A307" t="s">
        <v>93</v>
      </c>
      <c r="E307" t="s">
        <v>115</v>
      </c>
      <c r="F307" s="19">
        <v>45429.0</v>
      </c>
      <c r="G307">
        <v>1.0</v>
      </c>
      <c r="H307">
        <v>0.0</v>
      </c>
      <c r="I307" t="s">
        <v>221</v>
      </c>
      <c r="J307">
        <v>1.0</v>
      </c>
      <c r="K307">
        <v>0.0</v>
      </c>
      <c r="L307" t="s">
        <v>83</v>
      </c>
      <c r="M307">
        <v>0.0</v>
      </c>
      <c r="N307">
        <v>0.0</v>
      </c>
      <c r="P307">
        <v>0.0</v>
      </c>
      <c r="Q307" t="s">
        <v>235</v>
      </c>
      <c r="R307" t="str">
        <f t="shared" si="6"/>
        <v>Naivasha Sub-County Hospital_17/05/2024</v>
      </c>
      <c r="S307" t="str">
        <f>IF(COUNTIF(Individual!O:O,R307)&gt;0,"Found","Not Found")</f>
        <v>Not Found</v>
      </c>
    </row>
    <row r="308" spans="8:8">
      <c r="A308" t="s">
        <v>93</v>
      </c>
      <c r="E308" t="s">
        <v>115</v>
      </c>
      <c r="F308" s="19">
        <v>45432.0</v>
      </c>
      <c r="G308">
        <v>1.0</v>
      </c>
      <c r="H308">
        <v>1.0</v>
      </c>
      <c r="I308" t="s">
        <v>83</v>
      </c>
      <c r="J308">
        <v>0.0</v>
      </c>
      <c r="K308">
        <v>1.0</v>
      </c>
      <c r="L308" t="s">
        <v>83</v>
      </c>
      <c r="M308">
        <v>1.0</v>
      </c>
      <c r="N308">
        <v>0.0</v>
      </c>
      <c r="P308">
        <v>1.0</v>
      </c>
      <c r="Q308" t="s">
        <v>236</v>
      </c>
      <c r="R308" t="str">
        <f t="shared" si="6"/>
        <v>Naivasha Sub-County Hospital_20/05/2024</v>
      </c>
      <c r="S308" t="str">
        <f>IF(COUNTIF(Individual!O:O,R308)&gt;0,"Found","Not Found")</f>
        <v>Not Found</v>
      </c>
    </row>
    <row r="309" spans="8:8">
      <c r="A309" t="s">
        <v>93</v>
      </c>
      <c r="E309" t="s">
        <v>115</v>
      </c>
      <c r="F309" s="19">
        <v>45433.0</v>
      </c>
      <c r="G309">
        <v>0.0</v>
      </c>
      <c r="H309">
        <v>0.0</v>
      </c>
      <c r="I309" t="s">
        <v>83</v>
      </c>
      <c r="J309">
        <v>0.0</v>
      </c>
      <c r="K309">
        <v>0.0</v>
      </c>
      <c r="L309" t="s">
        <v>83</v>
      </c>
      <c r="M309">
        <v>0.0</v>
      </c>
      <c r="N309">
        <v>0.0</v>
      </c>
      <c r="P309">
        <v>0.0</v>
      </c>
      <c r="Q309" t="s">
        <v>232</v>
      </c>
      <c r="R309" t="str">
        <f t="shared" si="6"/>
        <v>Naivasha Sub-County Hospital_21/05/2024</v>
      </c>
      <c r="S309" t="str">
        <f>IF(COUNTIF(Individual!O:O,R309)&gt;0,"Found","Not Found")</f>
        <v>Not Found</v>
      </c>
    </row>
    <row r="310" spans="8:8">
      <c r="A310" t="s">
        <v>93</v>
      </c>
      <c r="E310" t="s">
        <v>115</v>
      </c>
      <c r="F310" s="19">
        <v>45434.0</v>
      </c>
      <c r="G310">
        <v>1.0</v>
      </c>
      <c r="H310">
        <v>1.0</v>
      </c>
      <c r="I310" t="s">
        <v>83</v>
      </c>
      <c r="J310">
        <v>0.0</v>
      </c>
      <c r="K310">
        <v>1.0</v>
      </c>
      <c r="L310" t="s">
        <v>83</v>
      </c>
      <c r="M310">
        <v>1.0</v>
      </c>
      <c r="N310">
        <v>0.0</v>
      </c>
      <c r="P310">
        <v>1.0</v>
      </c>
      <c r="Q310" t="s">
        <v>237</v>
      </c>
      <c r="R310" t="str">
        <f t="shared" si="6"/>
        <v>Naivasha Sub-County Hospital_22/05/2024</v>
      </c>
      <c r="S310" t="str">
        <f>IF(COUNTIF(Individual!O:O,R310)&gt;0,"Found","Not Found")</f>
        <v>Not Found</v>
      </c>
    </row>
    <row r="311" spans="8:8">
      <c r="A311" t="s">
        <v>93</v>
      </c>
      <c r="E311" t="s">
        <v>115</v>
      </c>
      <c r="F311" s="19">
        <v>45435.0</v>
      </c>
      <c r="G311">
        <v>0.0</v>
      </c>
      <c r="H311">
        <v>0.0</v>
      </c>
      <c r="I311" t="s">
        <v>83</v>
      </c>
      <c r="J311">
        <v>0.0</v>
      </c>
      <c r="K311">
        <v>0.0</v>
      </c>
      <c r="L311" t="s">
        <v>83</v>
      </c>
      <c r="M311">
        <v>0.0</v>
      </c>
      <c r="N311">
        <v>0.0</v>
      </c>
      <c r="P311">
        <v>0.0</v>
      </c>
      <c r="Q311" t="s">
        <v>238</v>
      </c>
      <c r="R311" t="str">
        <f t="shared" si="6"/>
        <v>Naivasha Sub-County Hospital_23/05/2024</v>
      </c>
      <c r="S311" t="str">
        <f>IF(COUNTIF(Individual!O:O,R311)&gt;0,"Found","Not Found")</f>
        <v>Not Found</v>
      </c>
    </row>
    <row r="312" spans="8:8">
      <c r="A312" t="s">
        <v>93</v>
      </c>
      <c r="E312" t="s">
        <v>115</v>
      </c>
      <c r="F312" s="19">
        <v>45436.0</v>
      </c>
      <c r="G312">
        <v>1.0</v>
      </c>
      <c r="H312">
        <v>1.0</v>
      </c>
      <c r="I312" t="s">
        <v>83</v>
      </c>
      <c r="J312">
        <v>0.0</v>
      </c>
      <c r="K312">
        <v>1.0</v>
      </c>
      <c r="L312" t="s">
        <v>83</v>
      </c>
      <c r="M312">
        <v>0.0</v>
      </c>
      <c r="N312">
        <v>1.0</v>
      </c>
      <c r="P312">
        <v>1.0</v>
      </c>
      <c r="Q312" t="s">
        <v>239</v>
      </c>
      <c r="R312" t="str">
        <f t="shared" si="6"/>
        <v>Naivasha Sub-County Hospital_24/05/2024</v>
      </c>
      <c r="S312" t="str">
        <f>IF(COUNTIF(Individual!O:O,R312)&gt;0,"Found","Not Found")</f>
        <v>Not Found</v>
      </c>
    </row>
    <row r="313" spans="8:8">
      <c r="A313" t="s">
        <v>93</v>
      </c>
      <c r="E313" t="s">
        <v>115</v>
      </c>
      <c r="F313" s="19">
        <v>45439.0</v>
      </c>
      <c r="G313">
        <v>0.0</v>
      </c>
      <c r="H313">
        <v>0.0</v>
      </c>
      <c r="I313" t="s">
        <v>83</v>
      </c>
      <c r="J313">
        <v>0.0</v>
      </c>
      <c r="K313">
        <v>0.0</v>
      </c>
      <c r="L313" t="s">
        <v>83</v>
      </c>
      <c r="M313">
        <v>0.0</v>
      </c>
      <c r="N313">
        <v>0.0</v>
      </c>
      <c r="P313">
        <v>0.0</v>
      </c>
      <c r="Q313" t="s">
        <v>240</v>
      </c>
      <c r="R313" t="str">
        <f t="shared" si="6"/>
        <v>Naivasha Sub-County Hospital_27/05/2024</v>
      </c>
      <c r="S313" t="str">
        <f>IF(COUNTIF(Individual!O:O,R313)&gt;0,"Found","Not Found")</f>
        <v>Not Found</v>
      </c>
    </row>
    <row r="314" spans="8:8">
      <c r="A314" t="s">
        <v>93</v>
      </c>
      <c r="E314" t="s">
        <v>115</v>
      </c>
      <c r="F314" s="19">
        <v>45440.0</v>
      </c>
      <c r="G314">
        <v>0.0</v>
      </c>
      <c r="H314">
        <v>0.0</v>
      </c>
      <c r="I314" t="s">
        <v>83</v>
      </c>
      <c r="J314">
        <v>0.0</v>
      </c>
      <c r="K314">
        <v>0.0</v>
      </c>
      <c r="L314" t="s">
        <v>83</v>
      </c>
      <c r="M314">
        <v>1.0</v>
      </c>
      <c r="N314">
        <v>0.0</v>
      </c>
      <c r="O314" t="s">
        <v>241</v>
      </c>
      <c r="P314">
        <v>0.0</v>
      </c>
      <c r="Q314" t="s">
        <v>242</v>
      </c>
      <c r="R314" t="str">
        <f t="shared" si="6"/>
        <v>Naivasha Sub-County Hospital_28/05/2024</v>
      </c>
      <c r="S314" t="str">
        <f>IF(COUNTIF(Individual!O:O,R314)&gt;0,"Found","Not Found")</f>
        <v>Not Found</v>
      </c>
    </row>
    <row r="315" spans="8:8">
      <c r="A315" t="s">
        <v>93</v>
      </c>
      <c r="E315" t="s">
        <v>115</v>
      </c>
      <c r="F315" s="19">
        <v>45441.0</v>
      </c>
      <c r="G315">
        <v>2.0</v>
      </c>
      <c r="H315">
        <v>2.0</v>
      </c>
      <c r="I315" t="s">
        <v>83</v>
      </c>
      <c r="J315">
        <v>0.0</v>
      </c>
      <c r="K315">
        <v>2.0</v>
      </c>
      <c r="L315" t="s">
        <v>83</v>
      </c>
      <c r="M315">
        <v>2.0</v>
      </c>
      <c r="N315">
        <v>0.0</v>
      </c>
      <c r="P315">
        <v>2.0</v>
      </c>
      <c r="Q315" t="s">
        <v>243</v>
      </c>
      <c r="R315" t="str">
        <f t="shared" si="6"/>
        <v>Naivasha Sub-County Hospital_29/05/2024</v>
      </c>
      <c r="S315" t="str">
        <f>IF(COUNTIF(Individual!O:O,R315)&gt;0,"Found","Not Found")</f>
        <v>Not Found</v>
      </c>
    </row>
    <row r="316" spans="8:8">
      <c r="A316" t="s">
        <v>93</v>
      </c>
      <c r="E316" t="s">
        <v>115</v>
      </c>
      <c r="F316" s="19">
        <v>45442.0</v>
      </c>
      <c r="G316">
        <v>0.0</v>
      </c>
      <c r="H316">
        <v>0.0</v>
      </c>
      <c r="I316" t="s">
        <v>83</v>
      </c>
      <c r="J316">
        <v>0.0</v>
      </c>
      <c r="K316">
        <v>0.0</v>
      </c>
      <c r="L316" t="s">
        <v>83</v>
      </c>
      <c r="M316">
        <v>0.0</v>
      </c>
      <c r="N316">
        <v>0.0</v>
      </c>
      <c r="P316">
        <v>0.0</v>
      </c>
      <c r="Q316" t="s">
        <v>232</v>
      </c>
      <c r="R316" t="str">
        <f t="shared" si="6"/>
        <v>Naivasha Sub-County Hospital_30/05/2024</v>
      </c>
      <c r="S316" t="str">
        <f>IF(COUNTIF(Individual!O:O,R316)&gt;0,"Found","Not Found")</f>
        <v>Not Found</v>
      </c>
    </row>
    <row r="317" spans="8:8">
      <c r="A317" t="s">
        <v>93</v>
      </c>
      <c r="E317" t="s">
        <v>115</v>
      </c>
      <c r="F317" s="19">
        <v>45443.0</v>
      </c>
      <c r="G317">
        <v>0.0</v>
      </c>
      <c r="H317">
        <v>0.0</v>
      </c>
      <c r="I317" t="s">
        <v>83</v>
      </c>
      <c r="J317">
        <v>0.0</v>
      </c>
      <c r="K317">
        <v>0.0</v>
      </c>
      <c r="L317" t="s">
        <v>83</v>
      </c>
      <c r="M317">
        <v>0.0</v>
      </c>
      <c r="N317">
        <v>0.0</v>
      </c>
      <c r="P317">
        <v>0.0</v>
      </c>
      <c r="Q317" t="s">
        <v>232</v>
      </c>
      <c r="R317" t="str">
        <f t="shared" si="6"/>
        <v>Naivasha Sub-County Hospital_31/05/2024</v>
      </c>
      <c r="S317" t="str">
        <f>IF(COUNTIF(Individual!O:O,R317)&gt;0,"Found","Not Found")</f>
        <v>Not Found</v>
      </c>
    </row>
    <row r="318" spans="8:8">
      <c r="A318" t="s">
        <v>93</v>
      </c>
      <c r="E318" t="s">
        <v>115</v>
      </c>
      <c r="F318" s="19">
        <v>45446.0</v>
      </c>
      <c r="G318">
        <v>0.0</v>
      </c>
      <c r="H318">
        <v>0.0</v>
      </c>
      <c r="I318" t="s">
        <v>83</v>
      </c>
      <c r="J318">
        <v>0.0</v>
      </c>
      <c r="K318">
        <v>0.0</v>
      </c>
      <c r="L318" t="s">
        <v>83</v>
      </c>
      <c r="M318">
        <v>0.0</v>
      </c>
      <c r="N318">
        <v>0.0</v>
      </c>
      <c r="P318">
        <v>0.0</v>
      </c>
      <c r="Q318" t="s">
        <v>232</v>
      </c>
      <c r="R318" t="str">
        <f t="shared" si="6"/>
        <v>Naivasha Sub-County Hospital_03/06/2024</v>
      </c>
      <c r="S318" t="str">
        <f>IF(COUNTIF(Individual!O:O,R318)&gt;0,"Found","Not Found")</f>
        <v>Not Found</v>
      </c>
    </row>
    <row r="319" spans="8:8">
      <c r="A319" t="s">
        <v>93</v>
      </c>
      <c r="E319" t="s">
        <v>115</v>
      </c>
      <c r="F319" s="19">
        <v>45447.0</v>
      </c>
      <c r="G319">
        <v>0.0</v>
      </c>
      <c r="H319">
        <v>0.0</v>
      </c>
      <c r="I319" t="s">
        <v>83</v>
      </c>
      <c r="J319">
        <v>0.0</v>
      </c>
      <c r="K319">
        <v>0.0</v>
      </c>
      <c r="L319" t="s">
        <v>83</v>
      </c>
      <c r="M319">
        <v>0.0</v>
      </c>
      <c r="N319">
        <v>0.0</v>
      </c>
      <c r="P319">
        <v>0.0</v>
      </c>
      <c r="Q319" t="s">
        <v>232</v>
      </c>
      <c r="R319" t="str">
        <f t="shared" si="6"/>
        <v>Naivasha Sub-County Hospital_04/06/2024</v>
      </c>
      <c r="S319" t="str">
        <f>IF(COUNTIF(Individual!O:O,R319)&gt;0,"Found","Not Found")</f>
        <v>Not Found</v>
      </c>
    </row>
    <row r="320" spans="8:8">
      <c r="A320" t="s">
        <v>81</v>
      </c>
      <c r="C320" t="s">
        <v>123</v>
      </c>
      <c r="F320" s="19">
        <v>45455.0</v>
      </c>
      <c r="G320">
        <v>0.0</v>
      </c>
      <c r="H320">
        <v>0.0</v>
      </c>
      <c r="I320" t="s">
        <v>83</v>
      </c>
      <c r="J320">
        <v>0.0</v>
      </c>
      <c r="K320">
        <v>0.0</v>
      </c>
      <c r="L320" t="s">
        <v>83</v>
      </c>
      <c r="M320">
        <v>0.0</v>
      </c>
      <c r="N320">
        <v>0.0</v>
      </c>
      <c r="P320">
        <v>0.0</v>
      </c>
      <c r="Q320" t="s">
        <v>244</v>
      </c>
      <c r="R320" t="str">
        <f t="shared" si="6"/>
        <v>Nyalunya Health Centre_12/06/2024</v>
      </c>
      <c r="S320" t="str">
        <f>IF(COUNTIF(Individual!O:O,R320)&gt;0,"Found","Not Found")</f>
        <v>Not Found</v>
      </c>
    </row>
    <row r="321" spans="8:8">
      <c r="A321" t="s">
        <v>104</v>
      </c>
      <c r="D321" t="s">
        <v>150</v>
      </c>
      <c r="F321" s="19">
        <v>45455.0</v>
      </c>
      <c r="G321">
        <v>0.0</v>
      </c>
      <c r="H321">
        <v>0.0</v>
      </c>
      <c r="I321" t="s">
        <v>83</v>
      </c>
      <c r="J321">
        <v>0.0</v>
      </c>
      <c r="K321">
        <v>0.0</v>
      </c>
      <c r="L321" t="s">
        <v>83</v>
      </c>
      <c r="M321">
        <v>0.0</v>
      </c>
      <c r="N321">
        <v>0.0</v>
      </c>
      <c r="P321">
        <v>0.0</v>
      </c>
      <c r="Q321" t="s">
        <v>245</v>
      </c>
      <c r="R321" t="str">
        <f t="shared" si="7" ref="R321:R384">CONCATENATE(B321,C321,D321,E321,"_",(TEXT(F321,"dd/mm/yyyy")))</f>
        <v>Butere Sub-County Hospital_12/06/2024</v>
      </c>
      <c r="S321" t="str">
        <f>IF(COUNTIF(Individual!O:O,R321)&gt;0,"Found","Not Found")</f>
        <v>Not Found</v>
      </c>
    </row>
    <row r="322" spans="8:8">
      <c r="A322" t="s">
        <v>85</v>
      </c>
      <c r="B322" t="s">
        <v>89</v>
      </c>
      <c r="F322" s="19">
        <v>45456.0</v>
      </c>
      <c r="G322">
        <v>0.0</v>
      </c>
      <c r="H322">
        <v>0.0</v>
      </c>
      <c r="I322" t="s">
        <v>83</v>
      </c>
      <c r="J322">
        <v>0.0</v>
      </c>
      <c r="K322">
        <v>0.0</v>
      </c>
      <c r="L322" t="s">
        <v>83</v>
      </c>
      <c r="M322">
        <v>0.0</v>
      </c>
      <c r="N322">
        <v>0.0</v>
      </c>
      <c r="P322">
        <v>0.0</v>
      </c>
      <c r="Q322" t="s">
        <v>246</v>
      </c>
      <c r="R322" t="str">
        <f t="shared" si="7"/>
        <v>Rachuonyo County Hospital_13/06/2024</v>
      </c>
      <c r="S322" t="str">
        <f>IF(COUNTIF(Individual!O:O,R322)&gt;0,"Found","Not Found")</f>
        <v>Not Found</v>
      </c>
    </row>
    <row r="323" spans="8:8">
      <c r="A323" t="s">
        <v>93</v>
      </c>
      <c r="E323" t="s">
        <v>102</v>
      </c>
      <c r="F323" s="19">
        <v>45456.0</v>
      </c>
      <c r="G323">
        <v>0.0</v>
      </c>
      <c r="H323">
        <v>0.0</v>
      </c>
      <c r="I323" t="s">
        <v>83</v>
      </c>
      <c r="J323">
        <v>0.0</v>
      </c>
      <c r="K323">
        <v>0.0</v>
      </c>
      <c r="L323" t="s">
        <v>83</v>
      </c>
      <c r="M323">
        <v>0.0</v>
      </c>
      <c r="N323">
        <v>0.0</v>
      </c>
      <c r="P323">
        <v>0.0</v>
      </c>
      <c r="Q323" t="s">
        <v>247</v>
      </c>
      <c r="R323" t="str">
        <f t="shared" si="7"/>
        <v>Langalanga Health Centre_13/06/2024</v>
      </c>
      <c r="S323" t="str">
        <f>IF(COUNTIF(Individual!O:O,R323)&gt;0,"Found","Not Found")</f>
        <v>Not Found</v>
      </c>
    </row>
    <row r="324" spans="8:8">
      <c r="A324" t="s">
        <v>93</v>
      </c>
      <c r="E324" t="s">
        <v>94</v>
      </c>
      <c r="F324" s="19">
        <v>45456.0</v>
      </c>
      <c r="G324">
        <v>1.0</v>
      </c>
      <c r="H324">
        <v>1.0</v>
      </c>
      <c r="I324" t="s">
        <v>83</v>
      </c>
      <c r="J324">
        <v>0.0</v>
      </c>
      <c r="K324">
        <v>1.0</v>
      </c>
      <c r="L324" t="s">
        <v>83</v>
      </c>
      <c r="M324">
        <v>1.0</v>
      </c>
      <c r="N324">
        <v>0.0</v>
      </c>
      <c r="P324">
        <v>1.0</v>
      </c>
      <c r="Q324" t="s">
        <v>162</v>
      </c>
      <c r="R324" t="str">
        <f t="shared" si="7"/>
        <v>Nakuru West Health Centre_13/06/2024</v>
      </c>
      <c r="S324" t="str">
        <f>IF(COUNTIF(Individual!O:O,R324)&gt;0,"Found","Not Found")</f>
        <v>Not Found</v>
      </c>
    </row>
    <row r="325" spans="8:8">
      <c r="A325" t="s">
        <v>81</v>
      </c>
      <c r="C325" t="s">
        <v>91</v>
      </c>
      <c r="F325" s="19">
        <v>45456.0</v>
      </c>
      <c r="G325">
        <v>0.0</v>
      </c>
      <c r="H325">
        <v>0.0</v>
      </c>
      <c r="I325" t="s">
        <v>83</v>
      </c>
      <c r="J325">
        <v>0.0</v>
      </c>
      <c r="K325">
        <v>0.0</v>
      </c>
      <c r="L325" t="s">
        <v>83</v>
      </c>
      <c r="M325">
        <v>0.0</v>
      </c>
      <c r="N325">
        <v>0.0</v>
      </c>
      <c r="P325">
        <v>0.0</v>
      </c>
      <c r="Q325" t="s">
        <v>248</v>
      </c>
      <c r="R325" t="str">
        <f t="shared" si="7"/>
        <v>Migosi Sub-County Hospital_13/06/2024</v>
      </c>
      <c r="S325" t="str">
        <f>IF(COUNTIF(Individual!O:O,R325)&gt;0,"Found","Not Found")</f>
        <v>Not Found</v>
      </c>
    </row>
    <row r="326" spans="8:8">
      <c r="A326" t="s">
        <v>93</v>
      </c>
      <c r="E326" t="s">
        <v>100</v>
      </c>
      <c r="F326" s="19">
        <v>45417.0</v>
      </c>
      <c r="G326">
        <v>0.0</v>
      </c>
      <c r="H326">
        <v>0.0</v>
      </c>
      <c r="I326" t="s">
        <v>83</v>
      </c>
      <c r="J326">
        <v>0.0</v>
      </c>
      <c r="K326">
        <v>0.0</v>
      </c>
      <c r="L326" t="s">
        <v>83</v>
      </c>
      <c r="M326">
        <v>0.0</v>
      </c>
      <c r="N326">
        <v>0.0</v>
      </c>
      <c r="P326">
        <v>0.0</v>
      </c>
      <c r="Q326" t="s">
        <v>180</v>
      </c>
      <c r="R326" t="str">
        <f t="shared" si="7"/>
        <v>Nakuru County Referral Hospital_05/05/2024</v>
      </c>
      <c r="S326" t="str">
        <f>IF(COUNTIF(Individual!O:O,R326)&gt;0,"Found","Not Found")</f>
        <v>Not Found</v>
      </c>
    </row>
    <row r="327" spans="8:8">
      <c r="A327" t="s">
        <v>93</v>
      </c>
      <c r="E327" t="s">
        <v>100</v>
      </c>
      <c r="F327" s="19">
        <v>45425.0</v>
      </c>
      <c r="G327">
        <v>0.0</v>
      </c>
      <c r="H327">
        <v>0.0</v>
      </c>
      <c r="I327" t="s">
        <v>83</v>
      </c>
      <c r="J327">
        <v>0.0</v>
      </c>
      <c r="K327">
        <v>0.0</v>
      </c>
      <c r="L327" t="s">
        <v>83</v>
      </c>
      <c r="M327">
        <v>0.0</v>
      </c>
      <c r="N327">
        <v>0.0</v>
      </c>
      <c r="P327">
        <v>0.0</v>
      </c>
      <c r="Q327" t="s">
        <v>180</v>
      </c>
      <c r="R327" t="str">
        <f t="shared" si="7"/>
        <v>Nakuru County Referral Hospital_13/05/2024</v>
      </c>
      <c r="S327" t="str">
        <f>IF(COUNTIF(Individual!O:O,R327)&gt;0,"Found","Not Found")</f>
        <v>Not Found</v>
      </c>
    </row>
    <row r="328" spans="8:8">
      <c r="A328" t="s">
        <v>93</v>
      </c>
      <c r="E328" t="s">
        <v>100</v>
      </c>
      <c r="F328" s="19">
        <v>45426.0</v>
      </c>
      <c r="G328">
        <v>1.0</v>
      </c>
      <c r="H328">
        <v>1.0</v>
      </c>
      <c r="I328" t="s">
        <v>83</v>
      </c>
      <c r="J328">
        <v>0.0</v>
      </c>
      <c r="K328">
        <v>1.0</v>
      </c>
      <c r="L328" t="s">
        <v>83</v>
      </c>
      <c r="M328">
        <v>1.0</v>
      </c>
      <c r="N328">
        <v>0.0</v>
      </c>
      <c r="P328">
        <v>1.0</v>
      </c>
      <c r="Q328" t="s">
        <v>249</v>
      </c>
      <c r="R328" t="str">
        <f t="shared" si="7"/>
        <v>Nakuru County Referral Hospital_14/05/2024</v>
      </c>
      <c r="S328" t="str">
        <f>IF(COUNTIF(Individual!O:O,R328)&gt;0,"Found","Not Found")</f>
        <v>Not Found</v>
      </c>
    </row>
    <row r="329" spans="8:8">
      <c r="A329" t="s">
        <v>93</v>
      </c>
      <c r="E329" t="s">
        <v>119</v>
      </c>
      <c r="F329" s="19">
        <v>45456.0</v>
      </c>
      <c r="G329">
        <v>0.0</v>
      </c>
      <c r="H329">
        <v>0.0</v>
      </c>
      <c r="I329" t="s">
        <v>83</v>
      </c>
      <c r="J329">
        <v>0.0</v>
      </c>
      <c r="K329">
        <v>0.0</v>
      </c>
      <c r="L329" t="s">
        <v>83</v>
      </c>
      <c r="M329">
        <v>0.0</v>
      </c>
      <c r="N329">
        <v>0.0</v>
      </c>
      <c r="P329">
        <v>0.0</v>
      </c>
      <c r="Q329" t="s">
        <v>120</v>
      </c>
      <c r="R329" t="str">
        <f t="shared" si="7"/>
        <v>Mithonge/Bondeni Dispensary_13/06/2024</v>
      </c>
      <c r="S329" t="str">
        <f>IF(COUNTIF(Individual!O:O,R329)&gt;0,"Found","Not Found")</f>
        <v>Not Found</v>
      </c>
    </row>
    <row r="330" spans="8:8">
      <c r="A330" t="s">
        <v>93</v>
      </c>
      <c r="E330" t="s">
        <v>100</v>
      </c>
      <c r="F330" s="19">
        <v>45427.0</v>
      </c>
      <c r="G330">
        <v>0.0</v>
      </c>
      <c r="H330">
        <v>0.0</v>
      </c>
      <c r="I330" t="s">
        <v>83</v>
      </c>
      <c r="J330">
        <v>0.0</v>
      </c>
      <c r="K330">
        <v>0.0</v>
      </c>
      <c r="L330" t="s">
        <v>83</v>
      </c>
      <c r="M330">
        <v>0.0</v>
      </c>
      <c r="N330">
        <v>0.0</v>
      </c>
      <c r="P330">
        <v>0.0</v>
      </c>
      <c r="Q330" t="s">
        <v>250</v>
      </c>
      <c r="R330" t="str">
        <f t="shared" si="7"/>
        <v>Nakuru County Referral Hospital_15/05/2024</v>
      </c>
      <c r="S330" t="str">
        <f>IF(COUNTIF(Individual!O:O,R330)&gt;0,"Found","Not Found")</f>
        <v>Not Found</v>
      </c>
    </row>
    <row r="331" spans="8:8">
      <c r="A331" t="s">
        <v>93</v>
      </c>
      <c r="E331" t="s">
        <v>100</v>
      </c>
      <c r="F331" s="19">
        <v>45428.0</v>
      </c>
      <c r="G331">
        <v>0.0</v>
      </c>
      <c r="H331">
        <v>0.0</v>
      </c>
      <c r="I331" t="s">
        <v>83</v>
      </c>
      <c r="J331">
        <v>0.0</v>
      </c>
      <c r="K331">
        <v>0.0</v>
      </c>
      <c r="L331" t="s">
        <v>83</v>
      </c>
      <c r="M331">
        <v>0.0</v>
      </c>
      <c r="N331">
        <v>0.0</v>
      </c>
      <c r="P331">
        <v>0.0</v>
      </c>
      <c r="Q331" t="s">
        <v>250</v>
      </c>
      <c r="R331" t="str">
        <f t="shared" si="7"/>
        <v>Nakuru County Referral Hospital_16/05/2024</v>
      </c>
      <c r="S331" t="str">
        <f>IF(COUNTIF(Individual!O:O,R331)&gt;0,"Found","Not Found")</f>
        <v>Not Found</v>
      </c>
    </row>
    <row r="332" spans="8:8">
      <c r="A332" t="s">
        <v>81</v>
      </c>
      <c r="C332" t="s">
        <v>126</v>
      </c>
      <c r="F332" s="19">
        <v>45456.0</v>
      </c>
      <c r="G332">
        <v>1.0</v>
      </c>
      <c r="H332">
        <v>1.0</v>
      </c>
      <c r="I332" t="s">
        <v>83</v>
      </c>
      <c r="J332">
        <v>0.0</v>
      </c>
      <c r="K332">
        <v>1.0</v>
      </c>
      <c r="L332" t="s">
        <v>83</v>
      </c>
      <c r="M332">
        <v>1.0</v>
      </c>
      <c r="N332">
        <v>0.0</v>
      </c>
      <c r="P332">
        <v>1.0</v>
      </c>
      <c r="Q332" t="s">
        <v>251</v>
      </c>
      <c r="R332" t="str">
        <f t="shared" si="7"/>
        <v>Jaramogi Oginga Odinga Teaching an Referral Hospital (JOOTRH)_13/06/2024</v>
      </c>
      <c r="S332" t="str">
        <f>IF(COUNTIF(Individual!O:O,R332)&gt;0,"Found","Not Found")</f>
        <v>Not Found</v>
      </c>
    </row>
    <row r="333" spans="8:8">
      <c r="A333" t="s">
        <v>93</v>
      </c>
      <c r="E333" t="s">
        <v>100</v>
      </c>
      <c r="F333" s="19">
        <v>45429.0</v>
      </c>
      <c r="G333">
        <v>1.0</v>
      </c>
      <c r="H333">
        <v>1.0</v>
      </c>
      <c r="I333" t="s">
        <v>83</v>
      </c>
      <c r="J333">
        <v>0.0</v>
      </c>
      <c r="K333">
        <v>1.0</v>
      </c>
      <c r="L333" t="s">
        <v>83</v>
      </c>
      <c r="M333">
        <v>1.0</v>
      </c>
      <c r="N333">
        <v>0.0</v>
      </c>
      <c r="P333">
        <v>1.0</v>
      </c>
      <c r="Q333" t="s">
        <v>252</v>
      </c>
      <c r="R333" t="str">
        <f t="shared" si="7"/>
        <v>Nakuru County Referral Hospital_17/05/2024</v>
      </c>
      <c r="S333" t="str">
        <f>IF(COUNTIF(Individual!O:O,R333)&gt;0,"Found","Not Found")</f>
        <v>Not Found</v>
      </c>
    </row>
    <row r="334" spans="8:8">
      <c r="A334" t="s">
        <v>93</v>
      </c>
      <c r="E334" t="s">
        <v>100</v>
      </c>
      <c r="F334" s="19">
        <v>45432.0</v>
      </c>
      <c r="G334">
        <v>1.0</v>
      </c>
      <c r="H334">
        <v>1.0</v>
      </c>
      <c r="I334" t="s">
        <v>83</v>
      </c>
      <c r="J334">
        <v>0.0</v>
      </c>
      <c r="K334">
        <v>1.0</v>
      </c>
      <c r="L334" t="s">
        <v>83</v>
      </c>
      <c r="M334">
        <v>1.0</v>
      </c>
      <c r="N334">
        <v>0.0</v>
      </c>
      <c r="P334">
        <v>1.0</v>
      </c>
      <c r="Q334" t="s">
        <v>236</v>
      </c>
      <c r="R334" t="str">
        <f t="shared" si="7"/>
        <v>Nakuru County Referral Hospital_20/05/2024</v>
      </c>
      <c r="S334" t="str">
        <f>IF(COUNTIF(Individual!O:O,R334)&gt;0,"Found","Not Found")</f>
        <v>Not Found</v>
      </c>
    </row>
    <row r="335" spans="8:8">
      <c r="A335" t="s">
        <v>93</v>
      </c>
      <c r="E335" t="s">
        <v>100</v>
      </c>
      <c r="F335" s="19">
        <v>45433.0</v>
      </c>
      <c r="G335">
        <v>0.0</v>
      </c>
      <c r="H335">
        <v>0.0</v>
      </c>
      <c r="I335" t="s">
        <v>83</v>
      </c>
      <c r="J335">
        <v>0.0</v>
      </c>
      <c r="K335">
        <v>0.0</v>
      </c>
      <c r="L335" t="s">
        <v>83</v>
      </c>
      <c r="M335">
        <v>0.0</v>
      </c>
      <c r="N335">
        <v>0.0</v>
      </c>
      <c r="P335">
        <v>0.0</v>
      </c>
      <c r="Q335" t="s">
        <v>167</v>
      </c>
      <c r="R335" t="str">
        <f t="shared" si="7"/>
        <v>Nakuru County Referral Hospital_21/05/2024</v>
      </c>
      <c r="S335" t="str">
        <f>IF(COUNTIF(Individual!O:O,R335)&gt;0,"Found","Not Found")</f>
        <v>Not Found</v>
      </c>
    </row>
    <row r="336" spans="8:8">
      <c r="A336" t="s">
        <v>93</v>
      </c>
      <c r="E336" t="s">
        <v>100</v>
      </c>
      <c r="F336" s="19">
        <v>45434.0</v>
      </c>
      <c r="G336">
        <v>3.0</v>
      </c>
      <c r="H336">
        <v>1.0</v>
      </c>
      <c r="I336" t="s">
        <v>253</v>
      </c>
      <c r="J336">
        <v>2.0</v>
      </c>
      <c r="K336">
        <v>1.0</v>
      </c>
      <c r="L336" t="s">
        <v>83</v>
      </c>
      <c r="M336">
        <v>1.0</v>
      </c>
      <c r="N336">
        <v>0.0</v>
      </c>
      <c r="P336">
        <v>3.0</v>
      </c>
      <c r="Q336" t="s">
        <v>254</v>
      </c>
      <c r="R336" t="str">
        <f t="shared" si="7"/>
        <v>Nakuru County Referral Hospital_22/05/2024</v>
      </c>
      <c r="S336" t="str">
        <f>IF(COUNTIF(Individual!O:O,R336)&gt;0,"Found","Not Found")</f>
        <v>Not Found</v>
      </c>
    </row>
    <row r="337" spans="8:8">
      <c r="A337" t="s">
        <v>93</v>
      </c>
      <c r="E337" t="s">
        <v>100</v>
      </c>
      <c r="F337" s="19">
        <v>45435.0</v>
      </c>
      <c r="G337">
        <v>0.0</v>
      </c>
      <c r="H337">
        <v>0.0</v>
      </c>
      <c r="I337" t="s">
        <v>83</v>
      </c>
      <c r="J337">
        <v>0.0</v>
      </c>
      <c r="K337">
        <v>0.0</v>
      </c>
      <c r="L337" t="s">
        <v>83</v>
      </c>
      <c r="M337">
        <v>0.0</v>
      </c>
      <c r="N337">
        <v>0.0</v>
      </c>
      <c r="P337">
        <v>0.0</v>
      </c>
      <c r="Q337" t="s">
        <v>255</v>
      </c>
      <c r="R337" t="str">
        <f t="shared" si="7"/>
        <v>Nakuru County Referral Hospital_23/05/2024</v>
      </c>
      <c r="S337" t="str">
        <f>IF(COUNTIF(Individual!O:O,R337)&gt;0,"Found","Not Found")</f>
        <v>Not Found</v>
      </c>
    </row>
    <row r="338" spans="8:8">
      <c r="A338" t="s">
        <v>85</v>
      </c>
      <c r="B338" t="s">
        <v>86</v>
      </c>
      <c r="F338" s="19">
        <v>45411.0</v>
      </c>
      <c r="G338">
        <v>2.0</v>
      </c>
      <c r="H338">
        <v>2.0</v>
      </c>
      <c r="I338" t="s">
        <v>83</v>
      </c>
      <c r="J338">
        <v>0.0</v>
      </c>
      <c r="K338">
        <v>2.0</v>
      </c>
      <c r="L338" t="s">
        <v>83</v>
      </c>
      <c r="M338">
        <v>2.0</v>
      </c>
      <c r="N338">
        <v>0.0</v>
      </c>
      <c r="P338">
        <v>2.0</v>
      </c>
      <c r="Q338" t="s">
        <v>256</v>
      </c>
      <c r="R338" t="str">
        <f t="shared" si="7"/>
        <v>Homa Bay County Teaching and Referral Hospital_29/04/2024</v>
      </c>
      <c r="S338" t="str">
        <f>IF(COUNTIF(Individual!O:O,R338)&gt;0,"Found","Not Found")</f>
        <v>Not Found</v>
      </c>
    </row>
    <row r="339" spans="8:8">
      <c r="A339" t="s">
        <v>93</v>
      </c>
      <c r="E339" t="s">
        <v>100</v>
      </c>
      <c r="F339" s="19">
        <v>45436.0</v>
      </c>
      <c r="G339">
        <v>1.0</v>
      </c>
      <c r="H339">
        <v>0.0</v>
      </c>
      <c r="I339" t="s">
        <v>221</v>
      </c>
      <c r="J339">
        <v>1.0</v>
      </c>
      <c r="K339">
        <v>0.0</v>
      </c>
      <c r="L339" t="s">
        <v>83</v>
      </c>
      <c r="M339">
        <v>0.0</v>
      </c>
      <c r="N339">
        <v>0.0</v>
      </c>
      <c r="P339">
        <v>2.0</v>
      </c>
      <c r="Q339" t="s">
        <v>257</v>
      </c>
      <c r="R339" t="str">
        <f t="shared" si="7"/>
        <v>Nakuru County Referral Hospital_24/05/2024</v>
      </c>
      <c r="S339" t="str">
        <f>IF(COUNTIF(Individual!O:O,R339)&gt;0,"Found","Not Found")</f>
        <v>Not Found</v>
      </c>
    </row>
    <row r="340" spans="8:8">
      <c r="A340" t="s">
        <v>93</v>
      </c>
      <c r="E340" t="s">
        <v>100</v>
      </c>
      <c r="F340" s="19">
        <v>45439.0</v>
      </c>
      <c r="G340">
        <v>0.0</v>
      </c>
      <c r="H340">
        <v>0.0</v>
      </c>
      <c r="I340" t="s">
        <v>83</v>
      </c>
      <c r="J340">
        <v>0.0</v>
      </c>
      <c r="K340">
        <v>0.0</v>
      </c>
      <c r="L340" t="s">
        <v>83</v>
      </c>
      <c r="M340">
        <v>0.0</v>
      </c>
      <c r="N340">
        <v>0.0</v>
      </c>
      <c r="P340">
        <v>0.0</v>
      </c>
      <c r="Q340" t="s">
        <v>167</v>
      </c>
      <c r="R340" t="str">
        <f t="shared" si="7"/>
        <v>Nakuru County Referral Hospital_27/05/2024</v>
      </c>
      <c r="S340" t="str">
        <f>IF(COUNTIF(Individual!O:O,R340)&gt;0,"Found","Not Found")</f>
        <v>Not Found</v>
      </c>
    </row>
    <row r="341" spans="8:8">
      <c r="A341" t="s">
        <v>85</v>
      </c>
      <c r="B341" t="s">
        <v>86</v>
      </c>
      <c r="F341" s="19">
        <v>45412.0</v>
      </c>
      <c r="G341">
        <v>0.0</v>
      </c>
      <c r="H341">
        <v>0.0</v>
      </c>
      <c r="I341" t="s">
        <v>83</v>
      </c>
      <c r="J341">
        <v>0.0</v>
      </c>
      <c r="K341">
        <v>0.0</v>
      </c>
      <c r="L341" t="s">
        <v>83</v>
      </c>
      <c r="M341">
        <v>0.0</v>
      </c>
      <c r="N341">
        <v>0.0</v>
      </c>
      <c r="P341">
        <v>0.0</v>
      </c>
      <c r="Q341" t="s">
        <v>258</v>
      </c>
      <c r="R341" t="str">
        <f t="shared" si="7"/>
        <v>Homa Bay County Teaching and Referral Hospital_30/04/2024</v>
      </c>
      <c r="S341" t="str">
        <f>IF(COUNTIF(Individual!O:O,R341)&gt;0,"Found","Not Found")</f>
        <v>Not Found</v>
      </c>
    </row>
    <row r="342" spans="8:8">
      <c r="A342" t="s">
        <v>93</v>
      </c>
      <c r="E342" t="s">
        <v>100</v>
      </c>
      <c r="F342" s="19">
        <v>45440.0</v>
      </c>
      <c r="G342">
        <v>1.0</v>
      </c>
      <c r="H342">
        <v>1.0</v>
      </c>
      <c r="I342" t="s">
        <v>83</v>
      </c>
      <c r="J342">
        <v>0.0</v>
      </c>
      <c r="K342">
        <v>1.0</v>
      </c>
      <c r="L342" t="s">
        <v>83</v>
      </c>
      <c r="M342">
        <v>1.0</v>
      </c>
      <c r="N342">
        <v>0.0</v>
      </c>
      <c r="P342">
        <v>1.0</v>
      </c>
      <c r="Q342" t="s">
        <v>259</v>
      </c>
      <c r="R342" t="str">
        <f t="shared" si="7"/>
        <v>Nakuru County Referral Hospital_28/05/2024</v>
      </c>
      <c r="S342" t="str">
        <f>IF(COUNTIF(Individual!O:O,R342)&gt;0,"Found","Not Found")</f>
        <v>Not Found</v>
      </c>
    </row>
    <row r="343" spans="8:8">
      <c r="A343" t="s">
        <v>93</v>
      </c>
      <c r="E343" t="s">
        <v>100</v>
      </c>
      <c r="F343" s="19">
        <v>45441.0</v>
      </c>
      <c r="G343">
        <v>0.0</v>
      </c>
      <c r="H343">
        <v>0.0</v>
      </c>
      <c r="I343" t="s">
        <v>83</v>
      </c>
      <c r="J343">
        <v>0.0</v>
      </c>
      <c r="K343">
        <v>0.0</v>
      </c>
      <c r="L343" t="s">
        <v>83</v>
      </c>
      <c r="M343">
        <v>0.0</v>
      </c>
      <c r="N343">
        <v>0.0</v>
      </c>
      <c r="P343">
        <v>0.0</v>
      </c>
      <c r="Q343" t="s">
        <v>167</v>
      </c>
      <c r="R343" t="str">
        <f t="shared" si="7"/>
        <v>Nakuru County Referral Hospital_29/05/2024</v>
      </c>
      <c r="S343" t="str">
        <f>IF(COUNTIF(Individual!O:O,R343)&gt;0,"Found","Not Found")</f>
        <v>Not Found</v>
      </c>
    </row>
    <row r="344" spans="8:8">
      <c r="A344" t="s">
        <v>85</v>
      </c>
      <c r="B344" t="s">
        <v>86</v>
      </c>
      <c r="F344" s="19">
        <v>45414.0</v>
      </c>
      <c r="G344">
        <v>4.0</v>
      </c>
      <c r="H344">
        <v>4.0</v>
      </c>
      <c r="I344" t="s">
        <v>83</v>
      </c>
      <c r="J344">
        <v>0.0</v>
      </c>
      <c r="K344">
        <v>4.0</v>
      </c>
      <c r="L344" t="s">
        <v>83</v>
      </c>
      <c r="M344">
        <v>4.0</v>
      </c>
      <c r="N344">
        <v>0.0</v>
      </c>
      <c r="P344">
        <v>4.0</v>
      </c>
      <c r="Q344" t="s">
        <v>260</v>
      </c>
      <c r="R344" t="str">
        <f t="shared" si="7"/>
        <v>Homa Bay County Teaching and Referral Hospital_02/05/2024</v>
      </c>
      <c r="S344" t="str">
        <f>IF(COUNTIF(Individual!O:O,R344)&gt;0,"Found","Not Found")</f>
        <v>Found</v>
      </c>
    </row>
    <row r="345" spans="8:8">
      <c r="A345" t="s">
        <v>93</v>
      </c>
      <c r="E345" t="s">
        <v>100</v>
      </c>
      <c r="F345" s="19">
        <v>45442.0</v>
      </c>
      <c r="G345">
        <v>0.0</v>
      </c>
      <c r="H345">
        <v>0.0</v>
      </c>
      <c r="I345" t="s">
        <v>83</v>
      </c>
      <c r="J345">
        <v>0.0</v>
      </c>
      <c r="K345">
        <v>0.0</v>
      </c>
      <c r="L345" t="s">
        <v>83</v>
      </c>
      <c r="M345">
        <v>0.0</v>
      </c>
      <c r="N345">
        <v>0.0</v>
      </c>
      <c r="P345">
        <v>0.0</v>
      </c>
      <c r="Q345" t="s">
        <v>167</v>
      </c>
      <c r="R345" t="str">
        <f t="shared" si="7"/>
        <v>Nakuru County Referral Hospital_30/05/2024</v>
      </c>
      <c r="S345" t="str">
        <f>IF(COUNTIF(Individual!O:O,R345)&gt;0,"Found","Not Found")</f>
        <v>Not Found</v>
      </c>
    </row>
    <row r="346" spans="8:8">
      <c r="A346" t="s">
        <v>93</v>
      </c>
      <c r="E346" t="s">
        <v>100</v>
      </c>
      <c r="F346" s="19">
        <v>45443.0</v>
      </c>
      <c r="G346">
        <v>0.0</v>
      </c>
      <c r="H346">
        <v>0.0</v>
      </c>
      <c r="I346" t="s">
        <v>83</v>
      </c>
      <c r="J346">
        <v>0.0</v>
      </c>
      <c r="K346">
        <v>0.0</v>
      </c>
      <c r="L346" t="s">
        <v>83</v>
      </c>
      <c r="M346">
        <v>0.0</v>
      </c>
      <c r="N346">
        <v>0.0</v>
      </c>
      <c r="P346">
        <v>0.0</v>
      </c>
      <c r="Q346" t="s">
        <v>167</v>
      </c>
      <c r="R346" t="str">
        <f t="shared" si="7"/>
        <v>Nakuru County Referral Hospital_31/05/2024</v>
      </c>
      <c r="S346" t="str">
        <f>IF(COUNTIF(Individual!O:O,R346)&gt;0,"Found","Not Found")</f>
        <v>Not Found</v>
      </c>
    </row>
    <row r="347" spans="8:8">
      <c r="A347" s="20" t="s">
        <v>104</v>
      </c>
      <c r="B347" s="20"/>
      <c r="C347" s="20"/>
      <c r="D347" s="20" t="s">
        <v>261</v>
      </c>
      <c r="E347" s="20"/>
      <c r="F347" s="21">
        <v>45456.0</v>
      </c>
      <c r="G347" s="20">
        <v>0.0</v>
      </c>
      <c r="H347" s="20">
        <v>0.0</v>
      </c>
      <c r="I347" s="20" t="s">
        <v>83</v>
      </c>
      <c r="J347" s="20"/>
      <c r="K347" s="20"/>
      <c r="L347" s="20" t="s">
        <v>114</v>
      </c>
      <c r="M347" s="20"/>
      <c r="N347" s="20"/>
      <c r="O347" s="20"/>
      <c r="P347" s="20"/>
      <c r="Q347" s="20"/>
      <c r="R347" t="str">
        <f t="shared" si="7"/>
        <v>Matungu Sub-County Hospital_13/06/2024</v>
      </c>
      <c r="S347" t="str">
        <f>IF(COUNTIF(Individual!O:O,R347)&gt;0,"Found","Not Found")</f>
        <v>Not Found</v>
      </c>
    </row>
    <row r="348" spans="8:8">
      <c r="A348" t="s">
        <v>85</v>
      </c>
      <c r="B348" t="s">
        <v>86</v>
      </c>
      <c r="F348" s="19">
        <v>45415.0</v>
      </c>
      <c r="G348">
        <v>0.0</v>
      </c>
      <c r="H348">
        <v>0.0</v>
      </c>
      <c r="I348" t="s">
        <v>83</v>
      </c>
      <c r="J348">
        <v>0.0</v>
      </c>
      <c r="K348">
        <v>0.0</v>
      </c>
      <c r="L348" t="s">
        <v>83</v>
      </c>
      <c r="M348">
        <v>0.0</v>
      </c>
      <c r="N348">
        <v>0.0</v>
      </c>
      <c r="P348">
        <v>0.0</v>
      </c>
      <c r="Q348" t="s">
        <v>210</v>
      </c>
      <c r="R348" t="str">
        <f t="shared" si="7"/>
        <v>Homa Bay County Teaching and Referral Hospital_03/05/2024</v>
      </c>
      <c r="S348" t="str">
        <f>IF(COUNTIF(Individual!O:O,R348)&gt;0,"Found","Not Found")</f>
        <v>Not Found</v>
      </c>
    </row>
    <row r="349" spans="8:8">
      <c r="A349" t="s">
        <v>93</v>
      </c>
      <c r="E349" t="s">
        <v>100</v>
      </c>
      <c r="F349" s="19">
        <v>45446.0</v>
      </c>
      <c r="G349">
        <v>1.0</v>
      </c>
      <c r="H349">
        <v>1.0</v>
      </c>
      <c r="I349" t="s">
        <v>83</v>
      </c>
      <c r="J349">
        <v>0.0</v>
      </c>
      <c r="K349">
        <v>1.0</v>
      </c>
      <c r="L349" t="s">
        <v>83</v>
      </c>
      <c r="M349">
        <v>0.0</v>
      </c>
      <c r="N349">
        <v>1.0</v>
      </c>
      <c r="P349">
        <v>1.0</v>
      </c>
      <c r="Q349" t="s">
        <v>259</v>
      </c>
      <c r="R349" t="str">
        <f t="shared" si="7"/>
        <v>Nakuru County Referral Hospital_03/06/2024</v>
      </c>
      <c r="S349" t="str">
        <f>IF(COUNTIF(Individual!O:O,R349)&gt;0,"Found","Not Found")</f>
        <v>Found</v>
      </c>
    </row>
    <row r="350" spans="8:8">
      <c r="A350" t="s">
        <v>93</v>
      </c>
      <c r="E350" t="s">
        <v>100</v>
      </c>
      <c r="F350" s="19">
        <v>45449.0</v>
      </c>
      <c r="G350">
        <v>1.0</v>
      </c>
      <c r="H350">
        <v>1.0</v>
      </c>
      <c r="I350" t="s">
        <v>83</v>
      </c>
      <c r="J350">
        <v>0.0</v>
      </c>
      <c r="K350">
        <v>1.0</v>
      </c>
      <c r="L350" t="s">
        <v>83</v>
      </c>
      <c r="M350">
        <v>0.0</v>
      </c>
      <c r="N350">
        <v>1.0</v>
      </c>
      <c r="P350">
        <v>1.0</v>
      </c>
      <c r="Q350" t="s">
        <v>259</v>
      </c>
      <c r="R350" t="str">
        <f t="shared" si="7"/>
        <v>Nakuru County Referral Hospital_06/06/2024</v>
      </c>
      <c r="S350" t="str">
        <f>IF(COUNTIF(Individual!O:O,R350)&gt;0,"Found","Not Found")</f>
        <v>Not Found</v>
      </c>
    </row>
    <row r="351" spans="8:8">
      <c r="A351" t="s">
        <v>85</v>
      </c>
      <c r="B351" t="s">
        <v>86</v>
      </c>
      <c r="F351" s="19">
        <v>45418.0</v>
      </c>
      <c r="G351">
        <v>0.0</v>
      </c>
      <c r="H351">
        <v>0.0</v>
      </c>
      <c r="I351" t="s">
        <v>83</v>
      </c>
      <c r="J351">
        <v>0.0</v>
      </c>
      <c r="K351">
        <v>0.0</v>
      </c>
      <c r="L351" t="s">
        <v>83</v>
      </c>
      <c r="M351">
        <v>0.0</v>
      </c>
      <c r="N351">
        <v>0.0</v>
      </c>
      <c r="P351">
        <v>0.0</v>
      </c>
      <c r="Q351" t="s">
        <v>210</v>
      </c>
      <c r="R351" t="str">
        <f t="shared" si="7"/>
        <v>Homa Bay County Teaching and Referral Hospital_06/05/2024</v>
      </c>
      <c r="S351" t="str">
        <f>IF(COUNTIF(Individual!O:O,R351)&gt;0,"Found","Not Found")</f>
        <v>Not Found</v>
      </c>
    </row>
    <row r="352" spans="8:8">
      <c r="A352" t="s">
        <v>85</v>
      </c>
      <c r="B352" t="s">
        <v>86</v>
      </c>
      <c r="F352" s="19">
        <v>45419.0</v>
      </c>
      <c r="G352">
        <v>0.0</v>
      </c>
      <c r="H352">
        <v>0.0</v>
      </c>
      <c r="I352" t="s">
        <v>83</v>
      </c>
      <c r="J352">
        <v>0.0</v>
      </c>
      <c r="K352">
        <v>0.0</v>
      </c>
      <c r="L352" t="s">
        <v>83</v>
      </c>
      <c r="M352">
        <v>0.0</v>
      </c>
      <c r="N352">
        <v>0.0</v>
      </c>
      <c r="P352">
        <v>0.0</v>
      </c>
      <c r="Q352" t="s">
        <v>262</v>
      </c>
      <c r="R352" t="str">
        <f t="shared" si="7"/>
        <v>Homa Bay County Teaching and Referral Hospital_07/05/2024</v>
      </c>
      <c r="S352" t="str">
        <f>IF(COUNTIF(Individual!O:O,R352)&gt;0,"Found","Not Found")</f>
        <v>Not Found</v>
      </c>
    </row>
    <row r="353" spans="8:8">
      <c r="A353" t="s">
        <v>104</v>
      </c>
      <c r="D353" t="s">
        <v>136</v>
      </c>
      <c r="F353" s="19">
        <v>45456.0</v>
      </c>
      <c r="G353">
        <v>0.0</v>
      </c>
      <c r="H353">
        <v>0.0</v>
      </c>
      <c r="I353" t="s">
        <v>83</v>
      </c>
      <c r="J353">
        <v>0.0</v>
      </c>
      <c r="K353">
        <v>0.0</v>
      </c>
      <c r="L353" t="s">
        <v>83</v>
      </c>
      <c r="M353">
        <v>0.0</v>
      </c>
      <c r="N353">
        <v>0.0</v>
      </c>
      <c r="P353">
        <v>0.0</v>
      </c>
      <c r="Q353" t="s">
        <v>263</v>
      </c>
      <c r="R353" t="str">
        <f t="shared" si="7"/>
        <v>AP Line_13/06/2024</v>
      </c>
      <c r="S353" t="str">
        <f>IF(COUNTIF(Individual!O:O,R353)&gt;0,"Found","Not Found")</f>
        <v>Not Found</v>
      </c>
    </row>
    <row r="354" spans="8:8">
      <c r="A354" t="s">
        <v>85</v>
      </c>
      <c r="B354" t="s">
        <v>86</v>
      </c>
      <c r="F354" s="19">
        <v>45420.0</v>
      </c>
      <c r="G354">
        <v>3.0</v>
      </c>
      <c r="H354">
        <v>1.0</v>
      </c>
      <c r="I354" t="s">
        <v>253</v>
      </c>
      <c r="J354">
        <v>2.0</v>
      </c>
      <c r="K354">
        <v>1.0</v>
      </c>
      <c r="L354" t="s">
        <v>83</v>
      </c>
      <c r="M354">
        <v>1.0</v>
      </c>
      <c r="N354">
        <v>0.0</v>
      </c>
      <c r="P354">
        <v>3.0</v>
      </c>
      <c r="Q354" t="s">
        <v>264</v>
      </c>
      <c r="R354" t="str">
        <f t="shared" si="7"/>
        <v>Homa Bay County Teaching and Referral Hospital_08/05/2024</v>
      </c>
      <c r="S354" t="str">
        <f>IF(COUNTIF(Individual!O:O,R354)&gt;0,"Found","Not Found")</f>
        <v>Not Found</v>
      </c>
    </row>
    <row r="355" spans="8:8">
      <c r="A355" t="s">
        <v>85</v>
      </c>
      <c r="B355" t="s">
        <v>86</v>
      </c>
      <c r="F355" s="19">
        <v>45421.0</v>
      </c>
      <c r="G355">
        <v>0.0</v>
      </c>
      <c r="H355">
        <v>0.0</v>
      </c>
      <c r="I355" t="s">
        <v>83</v>
      </c>
      <c r="J355">
        <v>0.0</v>
      </c>
      <c r="K355">
        <v>0.0</v>
      </c>
      <c r="L355" t="s">
        <v>83</v>
      </c>
      <c r="M355">
        <v>0.0</v>
      </c>
      <c r="N355">
        <v>0.0</v>
      </c>
      <c r="P355">
        <v>0.0</v>
      </c>
      <c r="Q355" t="s">
        <v>265</v>
      </c>
      <c r="R355" t="str">
        <f t="shared" si="7"/>
        <v>Homa Bay County Teaching and Referral Hospital_09/05/2024</v>
      </c>
      <c r="S355" t="str">
        <f>IF(COUNTIF(Individual!O:O,R355)&gt;0,"Found","Not Found")</f>
        <v>Not Found</v>
      </c>
    </row>
    <row r="356" spans="8:8">
      <c r="A356" t="s">
        <v>93</v>
      </c>
      <c r="E356" t="s">
        <v>94</v>
      </c>
      <c r="F356" s="19">
        <v>45415.0</v>
      </c>
      <c r="G356">
        <v>0.0</v>
      </c>
      <c r="H356">
        <v>0.0</v>
      </c>
      <c r="I356" t="s">
        <v>83</v>
      </c>
      <c r="J356">
        <v>0.0</v>
      </c>
      <c r="K356">
        <v>0.0</v>
      </c>
      <c r="L356" t="s">
        <v>83</v>
      </c>
      <c r="M356">
        <v>0.0</v>
      </c>
      <c r="N356">
        <v>0.0</v>
      </c>
      <c r="P356">
        <v>0.0</v>
      </c>
      <c r="Q356" t="s">
        <v>266</v>
      </c>
      <c r="R356" t="str">
        <f t="shared" si="7"/>
        <v>Nakuru West Health Centre_03/05/2024</v>
      </c>
      <c r="S356" t="str">
        <f>IF(COUNTIF(Individual!O:O,R356)&gt;0,"Found","Not Found")</f>
        <v>Not Found</v>
      </c>
    </row>
    <row r="357" spans="8:8">
      <c r="A357" t="s">
        <v>85</v>
      </c>
      <c r="B357" t="s">
        <v>86</v>
      </c>
      <c r="F357" s="19">
        <v>45422.0</v>
      </c>
      <c r="G357">
        <v>0.0</v>
      </c>
      <c r="H357">
        <v>0.0</v>
      </c>
      <c r="I357" t="s">
        <v>83</v>
      </c>
      <c r="J357">
        <v>0.0</v>
      </c>
      <c r="K357">
        <v>0.0</v>
      </c>
      <c r="L357" t="s">
        <v>83</v>
      </c>
      <c r="M357">
        <v>0.0</v>
      </c>
      <c r="N357">
        <v>0.0</v>
      </c>
      <c r="P357">
        <v>0.0</v>
      </c>
      <c r="Q357" t="s">
        <v>265</v>
      </c>
      <c r="R357" t="str">
        <f t="shared" si="7"/>
        <v>Homa Bay County Teaching and Referral Hospital_10/05/2024</v>
      </c>
      <c r="S357" t="str">
        <f>IF(COUNTIF(Individual!O:O,R357)&gt;0,"Found","Not Found")</f>
        <v>Not Found</v>
      </c>
    </row>
    <row r="358" spans="8:8">
      <c r="A358" t="s">
        <v>93</v>
      </c>
      <c r="E358" t="s">
        <v>94</v>
      </c>
      <c r="F358" s="19">
        <v>45418.0</v>
      </c>
      <c r="G358">
        <v>0.0</v>
      </c>
      <c r="H358">
        <v>0.0</v>
      </c>
      <c r="I358" t="s">
        <v>83</v>
      </c>
      <c r="J358">
        <v>0.0</v>
      </c>
      <c r="K358">
        <v>0.0</v>
      </c>
      <c r="L358" t="s">
        <v>83</v>
      </c>
      <c r="M358">
        <v>0.0</v>
      </c>
      <c r="N358">
        <v>0.0</v>
      </c>
      <c r="P358">
        <v>0.0</v>
      </c>
      <c r="Q358" t="s">
        <v>266</v>
      </c>
      <c r="R358" t="str">
        <f t="shared" si="7"/>
        <v>Nakuru West Health Centre_06/05/2024</v>
      </c>
      <c r="S358" t="str">
        <f>IF(COUNTIF(Individual!O:O,R358)&gt;0,"Found","Not Found")</f>
        <v>Not Found</v>
      </c>
    </row>
    <row r="359" spans="8:8">
      <c r="A359" t="s">
        <v>85</v>
      </c>
      <c r="B359" t="s">
        <v>86</v>
      </c>
      <c r="F359" s="19">
        <v>45425.0</v>
      </c>
      <c r="G359">
        <v>0.0</v>
      </c>
      <c r="H359">
        <v>0.0</v>
      </c>
      <c r="I359" t="s">
        <v>83</v>
      </c>
      <c r="J359">
        <v>0.0</v>
      </c>
      <c r="K359">
        <v>0.0</v>
      </c>
      <c r="L359" t="s">
        <v>83</v>
      </c>
      <c r="M359">
        <v>0.0</v>
      </c>
      <c r="N359">
        <v>0.0</v>
      </c>
      <c r="P359">
        <v>0.0</v>
      </c>
      <c r="Q359" t="s">
        <v>267</v>
      </c>
      <c r="R359" t="str">
        <f t="shared" si="7"/>
        <v>Homa Bay County Teaching and Referral Hospital_13/05/2024</v>
      </c>
      <c r="S359" t="str">
        <f>IF(COUNTIF(Individual!O:O,R359)&gt;0,"Found","Not Found")</f>
        <v>Not Found</v>
      </c>
    </row>
    <row r="360" spans="8:8">
      <c r="A360" t="s">
        <v>85</v>
      </c>
      <c r="B360" t="s">
        <v>86</v>
      </c>
      <c r="F360" s="19">
        <v>45426.0</v>
      </c>
      <c r="G360">
        <v>0.0</v>
      </c>
      <c r="H360">
        <v>0.0</v>
      </c>
      <c r="I360" t="s">
        <v>83</v>
      </c>
      <c r="J360">
        <v>0.0</v>
      </c>
      <c r="K360">
        <v>0.0</v>
      </c>
      <c r="L360" t="s">
        <v>83</v>
      </c>
      <c r="M360">
        <v>0.0</v>
      </c>
      <c r="N360">
        <v>0.0</v>
      </c>
      <c r="P360">
        <v>0.0</v>
      </c>
      <c r="Q360" t="s">
        <v>267</v>
      </c>
      <c r="R360" t="str">
        <f t="shared" si="7"/>
        <v>Homa Bay County Teaching and Referral Hospital_14/05/2024</v>
      </c>
      <c r="S360" t="str">
        <f>IF(COUNTIF(Individual!O:O,R360)&gt;0,"Found","Not Found")</f>
        <v>Not Found</v>
      </c>
    </row>
    <row r="361" spans="8:8">
      <c r="A361" t="s">
        <v>93</v>
      </c>
      <c r="E361" t="s">
        <v>94</v>
      </c>
      <c r="F361" s="19">
        <v>45419.0</v>
      </c>
      <c r="G361">
        <v>0.0</v>
      </c>
      <c r="H361">
        <v>0.0</v>
      </c>
      <c r="I361" t="s">
        <v>83</v>
      </c>
      <c r="J361">
        <v>0.0</v>
      </c>
      <c r="K361">
        <v>0.0</v>
      </c>
      <c r="L361" t="s">
        <v>83</v>
      </c>
      <c r="M361">
        <v>0.0</v>
      </c>
      <c r="N361">
        <v>0.0</v>
      </c>
      <c r="P361">
        <v>0.0</v>
      </c>
      <c r="Q361" t="s">
        <v>266</v>
      </c>
      <c r="R361" t="str">
        <f t="shared" si="7"/>
        <v>Nakuru West Health Centre_07/05/2024</v>
      </c>
      <c r="S361" t="str">
        <f>IF(COUNTIF(Individual!O:O,R361)&gt;0,"Found","Not Found")</f>
        <v>Not Found</v>
      </c>
    </row>
    <row r="362" spans="8:8">
      <c r="A362" t="s">
        <v>93</v>
      </c>
      <c r="E362" t="s">
        <v>115</v>
      </c>
      <c r="F362" s="19">
        <v>45456.0</v>
      </c>
      <c r="G362">
        <v>2.0</v>
      </c>
      <c r="H362">
        <v>2.0</v>
      </c>
      <c r="I362" t="s">
        <v>83</v>
      </c>
      <c r="J362">
        <v>0.0</v>
      </c>
      <c r="K362">
        <v>2.0</v>
      </c>
      <c r="L362" t="s">
        <v>83</v>
      </c>
      <c r="M362">
        <v>2.0</v>
      </c>
      <c r="N362">
        <v>0.0</v>
      </c>
      <c r="P362">
        <v>2.0</v>
      </c>
      <c r="Q362" t="s">
        <v>268</v>
      </c>
      <c r="R362" t="str">
        <f t="shared" si="7"/>
        <v>Naivasha Sub-County Hospital_13/06/2024</v>
      </c>
      <c r="S362" t="str">
        <f>IF(COUNTIF(Individual!O:O,R362)&gt;0,"Found","Not Found")</f>
        <v>Not Found</v>
      </c>
    </row>
    <row r="363" spans="8:8">
      <c r="A363" t="s">
        <v>93</v>
      </c>
      <c r="E363" t="s">
        <v>94</v>
      </c>
      <c r="F363" s="19">
        <v>45420.0</v>
      </c>
      <c r="G363">
        <v>0.0</v>
      </c>
      <c r="H363">
        <v>0.0</v>
      </c>
      <c r="I363" t="s">
        <v>83</v>
      </c>
      <c r="J363">
        <v>0.0</v>
      </c>
      <c r="K363">
        <v>0.0</v>
      </c>
      <c r="L363" t="s">
        <v>83</v>
      </c>
      <c r="M363">
        <v>0.0</v>
      </c>
      <c r="N363">
        <v>0.0</v>
      </c>
      <c r="P363">
        <v>0.0</v>
      </c>
      <c r="Q363" t="s">
        <v>266</v>
      </c>
      <c r="R363" t="str">
        <f t="shared" si="7"/>
        <v>Nakuru West Health Centre_08/05/2024</v>
      </c>
      <c r="S363" t="str">
        <f>IF(COUNTIF(Individual!O:O,R363)&gt;0,"Found","Not Found")</f>
        <v>Not Found</v>
      </c>
    </row>
    <row r="364" spans="8:8">
      <c r="A364" t="s">
        <v>85</v>
      </c>
      <c r="B364" t="s">
        <v>86</v>
      </c>
      <c r="F364" s="19">
        <v>45427.0</v>
      </c>
      <c r="G364">
        <v>2.0</v>
      </c>
      <c r="H364">
        <v>2.0</v>
      </c>
      <c r="I364" t="s">
        <v>83</v>
      </c>
      <c r="J364">
        <v>0.0</v>
      </c>
      <c r="K364">
        <v>2.0</v>
      </c>
      <c r="L364" t="s">
        <v>83</v>
      </c>
      <c r="M364">
        <v>2.0</v>
      </c>
      <c r="N364">
        <v>0.0</v>
      </c>
      <c r="P364">
        <v>2.0</v>
      </c>
      <c r="Q364" t="s">
        <v>269</v>
      </c>
      <c r="R364" t="str">
        <f t="shared" si="7"/>
        <v>Homa Bay County Teaching and Referral Hospital_15/05/2024</v>
      </c>
      <c r="S364" t="str">
        <f>IF(COUNTIF(Individual!O:O,R364)&gt;0,"Found","Not Found")</f>
        <v>Not Found</v>
      </c>
    </row>
    <row r="365" spans="8:8">
      <c r="A365" t="s">
        <v>93</v>
      </c>
      <c r="E365" t="s">
        <v>94</v>
      </c>
      <c r="F365" s="19">
        <v>45421.0</v>
      </c>
      <c r="G365">
        <v>0.0</v>
      </c>
      <c r="H365">
        <v>0.0</v>
      </c>
      <c r="I365" t="s">
        <v>83</v>
      </c>
      <c r="J365">
        <v>0.0</v>
      </c>
      <c r="K365">
        <v>0.0</v>
      </c>
      <c r="L365" t="s">
        <v>83</v>
      </c>
      <c r="M365">
        <v>0.0</v>
      </c>
      <c r="N365">
        <v>0.0</v>
      </c>
      <c r="P365">
        <v>0.0</v>
      </c>
      <c r="Q365" t="s">
        <v>266</v>
      </c>
      <c r="R365" t="str">
        <f t="shared" si="7"/>
        <v>Nakuru West Health Centre_09/05/2024</v>
      </c>
      <c r="S365" t="str">
        <f>IF(COUNTIF(Individual!O:O,R365)&gt;0,"Found","Not Found")</f>
        <v>Not Found</v>
      </c>
    </row>
    <row r="366" spans="8:8">
      <c r="A366" t="s">
        <v>85</v>
      </c>
      <c r="B366" t="s">
        <v>86</v>
      </c>
      <c r="F366" s="19">
        <v>45428.0</v>
      </c>
      <c r="G366">
        <v>0.0</v>
      </c>
      <c r="H366">
        <v>0.0</v>
      </c>
      <c r="I366" t="s">
        <v>83</v>
      </c>
      <c r="J366">
        <v>0.0</v>
      </c>
      <c r="K366">
        <v>0.0</v>
      </c>
      <c r="L366" t="s">
        <v>83</v>
      </c>
      <c r="M366">
        <v>0.0</v>
      </c>
      <c r="N366">
        <v>0.0</v>
      </c>
      <c r="P366">
        <v>0.0</v>
      </c>
      <c r="Q366" t="s">
        <v>267</v>
      </c>
      <c r="R366" t="str">
        <f t="shared" si="7"/>
        <v>Homa Bay County Teaching and Referral Hospital_16/05/2024</v>
      </c>
      <c r="S366" t="str">
        <f>IF(COUNTIF(Individual!O:O,R366)&gt;0,"Found","Not Found")</f>
        <v>Not Found</v>
      </c>
    </row>
    <row r="367" spans="8:8">
      <c r="A367" t="s">
        <v>85</v>
      </c>
      <c r="B367" t="s">
        <v>86</v>
      </c>
      <c r="F367" s="19">
        <v>45400.0</v>
      </c>
      <c r="G367">
        <v>0.0</v>
      </c>
      <c r="H367">
        <v>0.0</v>
      </c>
      <c r="I367" t="s">
        <v>83</v>
      </c>
      <c r="J367">
        <v>0.0</v>
      </c>
      <c r="K367">
        <v>0.0</v>
      </c>
      <c r="L367" t="s">
        <v>83</v>
      </c>
      <c r="M367">
        <v>0.0</v>
      </c>
      <c r="N367">
        <v>0.0</v>
      </c>
      <c r="P367">
        <v>0.0</v>
      </c>
      <c r="Q367" t="s">
        <v>270</v>
      </c>
      <c r="R367" t="str">
        <f t="shared" si="7"/>
        <v>Homa Bay County Teaching and Referral Hospital_18/04/2024</v>
      </c>
      <c r="S367" t="str">
        <f>IF(COUNTIF(Individual!O:O,R367)&gt;0,"Found","Not Found")</f>
        <v>Not Found</v>
      </c>
    </row>
    <row r="368" spans="8:8">
      <c r="A368" t="s">
        <v>85</v>
      </c>
      <c r="B368" t="s">
        <v>86</v>
      </c>
      <c r="F368" s="19">
        <v>45401.0</v>
      </c>
      <c r="G368">
        <v>0.0</v>
      </c>
      <c r="H368">
        <v>0.0</v>
      </c>
      <c r="I368" t="s">
        <v>83</v>
      </c>
      <c r="J368">
        <v>0.0</v>
      </c>
      <c r="K368">
        <v>0.0</v>
      </c>
      <c r="L368" t="s">
        <v>83</v>
      </c>
      <c r="M368">
        <v>0.0</v>
      </c>
      <c r="N368">
        <v>0.0</v>
      </c>
      <c r="P368">
        <v>0.0</v>
      </c>
      <c r="Q368" t="s">
        <v>271</v>
      </c>
      <c r="R368" t="str">
        <f t="shared" si="7"/>
        <v>Homa Bay County Teaching and Referral Hospital_19/04/2024</v>
      </c>
      <c r="S368" t="str">
        <f>IF(COUNTIF(Individual!O:O,R368)&gt;0,"Found","Not Found")</f>
        <v>Not Found</v>
      </c>
    </row>
    <row r="369" spans="8:8">
      <c r="A369" t="s">
        <v>85</v>
      </c>
      <c r="B369" t="s">
        <v>86</v>
      </c>
      <c r="F369" s="19">
        <v>45404.0</v>
      </c>
      <c r="G369">
        <v>0.0</v>
      </c>
      <c r="H369">
        <v>0.0</v>
      </c>
      <c r="I369" t="s">
        <v>83</v>
      </c>
      <c r="J369">
        <v>0.0</v>
      </c>
      <c r="K369">
        <v>0.0</v>
      </c>
      <c r="L369" t="s">
        <v>83</v>
      </c>
      <c r="M369">
        <v>0.0</v>
      </c>
      <c r="N369">
        <v>0.0</v>
      </c>
      <c r="P369">
        <v>0.0</v>
      </c>
      <c r="Q369" t="s">
        <v>272</v>
      </c>
      <c r="R369" t="str">
        <f t="shared" si="7"/>
        <v>Homa Bay County Teaching and Referral Hospital_22/04/2024</v>
      </c>
      <c r="S369" t="str">
        <f>IF(COUNTIF(Individual!O:O,R369)&gt;0,"Found","Not Found")</f>
        <v>Not Found</v>
      </c>
    </row>
    <row r="370" spans="8:8">
      <c r="A370" t="s">
        <v>85</v>
      </c>
      <c r="B370" t="s">
        <v>86</v>
      </c>
      <c r="F370" s="19">
        <v>45405.0</v>
      </c>
      <c r="G370">
        <v>0.0</v>
      </c>
      <c r="H370">
        <v>0.0</v>
      </c>
      <c r="I370" t="s">
        <v>83</v>
      </c>
      <c r="J370">
        <v>0.0</v>
      </c>
      <c r="K370">
        <v>0.0</v>
      </c>
      <c r="L370" t="s">
        <v>83</v>
      </c>
      <c r="M370">
        <v>0.0</v>
      </c>
      <c r="N370">
        <v>0.0</v>
      </c>
      <c r="P370">
        <v>0.0</v>
      </c>
      <c r="Q370" t="s">
        <v>273</v>
      </c>
      <c r="R370" t="str">
        <f t="shared" si="7"/>
        <v>Homa Bay County Teaching and Referral Hospital_23/04/2024</v>
      </c>
      <c r="S370" t="str">
        <f>IF(COUNTIF(Individual!O:O,R370)&gt;0,"Found","Not Found")</f>
        <v>Not Found</v>
      </c>
    </row>
    <row r="371" spans="8:8">
      <c r="A371" t="s">
        <v>85</v>
      </c>
      <c r="B371" t="s">
        <v>121</v>
      </c>
      <c r="F371" s="19">
        <v>45456.0</v>
      </c>
      <c r="G371">
        <v>0.0</v>
      </c>
      <c r="H371">
        <v>0.0</v>
      </c>
      <c r="I371" t="s">
        <v>83</v>
      </c>
      <c r="J371">
        <v>0.0</v>
      </c>
      <c r="K371">
        <v>0.0</v>
      </c>
      <c r="L371" t="s">
        <v>83</v>
      </c>
      <c r="M371">
        <v>0.0</v>
      </c>
      <c r="N371">
        <v>0.0</v>
      </c>
      <c r="P371">
        <v>0.0</v>
      </c>
      <c r="Q371" t="s">
        <v>274</v>
      </c>
      <c r="R371" t="str">
        <f t="shared" si="7"/>
        <v>Kitare Health Centre_13/06/2024</v>
      </c>
      <c r="S371" t="str">
        <f>IF(COUNTIF(Individual!O:O,R371)&gt;0,"Found","Not Found")</f>
        <v>Not Found</v>
      </c>
    </row>
    <row r="372" spans="8:8">
      <c r="A372" t="s">
        <v>93</v>
      </c>
      <c r="E372" t="s">
        <v>94</v>
      </c>
      <c r="F372" s="19">
        <v>45425.0</v>
      </c>
      <c r="G372">
        <v>1.0</v>
      </c>
      <c r="H372">
        <v>1.0</v>
      </c>
      <c r="I372" t="s">
        <v>83</v>
      </c>
      <c r="J372">
        <v>0.0</v>
      </c>
      <c r="K372">
        <v>1.0</v>
      </c>
      <c r="L372" t="s">
        <v>83</v>
      </c>
      <c r="M372">
        <v>1.0</v>
      </c>
      <c r="N372">
        <v>0.0</v>
      </c>
      <c r="P372">
        <v>1.0</v>
      </c>
      <c r="Q372" t="s">
        <v>275</v>
      </c>
      <c r="R372" t="str">
        <f t="shared" si="7"/>
        <v>Nakuru West Health Centre_13/05/2024</v>
      </c>
      <c r="S372" t="str">
        <f>IF(COUNTIF(Individual!O:O,R372)&gt;0,"Found","Not Found")</f>
        <v>Not Found</v>
      </c>
    </row>
    <row r="373" spans="8:8">
      <c r="A373" t="s">
        <v>93</v>
      </c>
      <c r="E373" t="s">
        <v>94</v>
      </c>
      <c r="F373" s="19">
        <v>45426.0</v>
      </c>
      <c r="G373">
        <v>0.0</v>
      </c>
      <c r="H373">
        <v>0.0</v>
      </c>
      <c r="I373" t="s">
        <v>83</v>
      </c>
      <c r="J373">
        <v>0.0</v>
      </c>
      <c r="K373">
        <v>0.0</v>
      </c>
      <c r="L373" t="s">
        <v>83</v>
      </c>
      <c r="M373">
        <v>0.0</v>
      </c>
      <c r="N373">
        <v>0.0</v>
      </c>
      <c r="P373">
        <v>0.0</v>
      </c>
      <c r="Q373" t="s">
        <v>266</v>
      </c>
      <c r="R373" t="str">
        <f t="shared" si="7"/>
        <v>Nakuru West Health Centre_14/05/2024</v>
      </c>
      <c r="S373" t="str">
        <f>IF(COUNTIF(Individual!O:O,R373)&gt;0,"Found","Not Found")</f>
        <v>Not Found</v>
      </c>
    </row>
    <row r="374" spans="8:8">
      <c r="A374" t="s">
        <v>93</v>
      </c>
      <c r="E374" t="s">
        <v>98</v>
      </c>
      <c r="F374" s="19">
        <v>45456.0</v>
      </c>
      <c r="G374">
        <v>0.0</v>
      </c>
      <c r="H374">
        <v>0.0</v>
      </c>
      <c r="I374" t="s">
        <v>83</v>
      </c>
      <c r="J374">
        <v>0.0</v>
      </c>
      <c r="K374">
        <v>0.0</v>
      </c>
      <c r="L374" t="s">
        <v>83</v>
      </c>
      <c r="M374">
        <v>0.0</v>
      </c>
      <c r="N374">
        <v>0.0</v>
      </c>
      <c r="P374">
        <v>0.0</v>
      </c>
      <c r="Q374" t="s">
        <v>276</v>
      </c>
      <c r="R374" t="str">
        <f t="shared" si="7"/>
        <v>Bondeni Sub-County Hospital_13/06/2024</v>
      </c>
      <c r="S374" t="str">
        <f>IF(COUNTIF(Individual!O:O,R374)&gt;0,"Found","Not Found")</f>
        <v>Not Found</v>
      </c>
    </row>
    <row r="375" spans="8:8">
      <c r="A375" t="s">
        <v>93</v>
      </c>
      <c r="E375" t="s">
        <v>94</v>
      </c>
      <c r="F375" s="19">
        <v>45427.0</v>
      </c>
      <c r="G375">
        <v>2.0</v>
      </c>
      <c r="H375">
        <v>2.0</v>
      </c>
      <c r="I375" t="s">
        <v>83</v>
      </c>
      <c r="J375">
        <v>0.0</v>
      </c>
      <c r="K375">
        <v>2.0</v>
      </c>
      <c r="L375" t="s">
        <v>83</v>
      </c>
      <c r="M375">
        <v>2.0</v>
      </c>
      <c r="N375">
        <v>0.0</v>
      </c>
      <c r="P375">
        <v>2.0</v>
      </c>
      <c r="Q375" t="s">
        <v>277</v>
      </c>
      <c r="R375" t="str">
        <f t="shared" si="7"/>
        <v>Nakuru West Health Centre_15/05/2024</v>
      </c>
      <c r="S375" t="str">
        <f>IF(COUNTIF(Individual!O:O,R375)&gt;0,"Found","Not Found")</f>
        <v>Not Found</v>
      </c>
    </row>
    <row r="376" spans="8:8">
      <c r="A376" t="s">
        <v>85</v>
      </c>
      <c r="B376" t="s">
        <v>111</v>
      </c>
      <c r="F376" s="19">
        <v>45456.0</v>
      </c>
      <c r="G376">
        <v>1.0</v>
      </c>
      <c r="H376">
        <v>1.0</v>
      </c>
      <c r="I376" t="s">
        <v>83</v>
      </c>
      <c r="J376">
        <v>0.0</v>
      </c>
      <c r="K376">
        <v>1.0</v>
      </c>
      <c r="L376" t="s">
        <v>83</v>
      </c>
      <c r="M376">
        <v>1.0</v>
      </c>
      <c r="N376">
        <v>0.0</v>
      </c>
      <c r="P376">
        <v>1.0</v>
      </c>
      <c r="Q376" t="s">
        <v>278</v>
      </c>
      <c r="R376" t="str">
        <f t="shared" si="7"/>
        <v>Nyagoro Health Centre _13/06/2024</v>
      </c>
      <c r="S376" t="str">
        <f>IF(COUNTIF(Individual!O:O,R376)&gt;0,"Found","Not Found")</f>
        <v>Not Found</v>
      </c>
    </row>
    <row r="377" spans="8:8">
      <c r="A377" t="s">
        <v>93</v>
      </c>
      <c r="E377" t="s">
        <v>94</v>
      </c>
      <c r="F377" s="19">
        <v>45428.0</v>
      </c>
      <c r="G377">
        <v>1.0</v>
      </c>
      <c r="H377">
        <v>1.0</v>
      </c>
      <c r="I377" t="s">
        <v>83</v>
      </c>
      <c r="J377">
        <v>0.0</v>
      </c>
      <c r="K377">
        <v>1.0</v>
      </c>
      <c r="L377" t="s">
        <v>83</v>
      </c>
      <c r="M377">
        <v>1.0</v>
      </c>
      <c r="N377">
        <v>0.0</v>
      </c>
      <c r="P377">
        <v>1.0</v>
      </c>
      <c r="Q377" t="s">
        <v>279</v>
      </c>
      <c r="R377" t="str">
        <f t="shared" si="7"/>
        <v>Nakuru West Health Centre_16/05/2024</v>
      </c>
      <c r="S377" t="str">
        <f>IF(COUNTIF(Individual!O:O,R377)&gt;0,"Found","Not Found")</f>
        <v>Not Found</v>
      </c>
    </row>
    <row r="378" spans="8:8">
      <c r="A378" t="s">
        <v>81</v>
      </c>
      <c r="C378" t="s">
        <v>82</v>
      </c>
      <c r="F378" s="19">
        <v>45456.0</v>
      </c>
      <c r="G378">
        <v>0.0</v>
      </c>
      <c r="H378">
        <v>0.0</v>
      </c>
      <c r="I378" t="s">
        <v>83</v>
      </c>
      <c r="J378">
        <v>0.0</v>
      </c>
      <c r="K378">
        <v>0.0</v>
      </c>
      <c r="L378" t="s">
        <v>83</v>
      </c>
      <c r="M378">
        <v>0.0</v>
      </c>
      <c r="N378">
        <v>0.0</v>
      </c>
      <c r="P378">
        <v>0.0</v>
      </c>
      <c r="Q378" t="s">
        <v>280</v>
      </c>
      <c r="R378" t="str">
        <f t="shared" si="7"/>
        <v>Rabuor Sub-County Hospital_13/06/2024</v>
      </c>
      <c r="S378" t="str">
        <f>IF(COUNTIF(Individual!O:O,R378)&gt;0,"Found","Not Found")</f>
        <v>Not Found</v>
      </c>
    </row>
    <row r="379" spans="8:8">
      <c r="A379" t="s">
        <v>93</v>
      </c>
      <c r="E379" t="s">
        <v>94</v>
      </c>
      <c r="F379" s="19">
        <v>45429.0</v>
      </c>
      <c r="G379">
        <v>2.0</v>
      </c>
      <c r="H379">
        <v>2.0</v>
      </c>
      <c r="I379" t="s">
        <v>83</v>
      </c>
      <c r="J379">
        <v>0.0</v>
      </c>
      <c r="K379">
        <v>2.0</v>
      </c>
      <c r="L379" t="s">
        <v>83</v>
      </c>
      <c r="M379">
        <v>2.0</v>
      </c>
      <c r="N379">
        <v>0.0</v>
      </c>
      <c r="P379">
        <v>2.0</v>
      </c>
      <c r="Q379" t="s">
        <v>281</v>
      </c>
      <c r="R379" t="str">
        <f t="shared" si="7"/>
        <v>Nakuru West Health Centre_17/05/2024</v>
      </c>
      <c r="S379" t="str">
        <f>IF(COUNTIF(Individual!O:O,R379)&gt;0,"Found","Not Found")</f>
        <v>Not Found</v>
      </c>
    </row>
    <row r="380" spans="8:8">
      <c r="A380" t="s">
        <v>93</v>
      </c>
      <c r="E380" t="s">
        <v>94</v>
      </c>
      <c r="F380" s="19">
        <v>45432.0</v>
      </c>
      <c r="G380">
        <v>0.0</v>
      </c>
      <c r="H380">
        <v>0.0</v>
      </c>
      <c r="I380" t="s">
        <v>83</v>
      </c>
      <c r="J380">
        <v>0.0</v>
      </c>
      <c r="K380">
        <v>0.0</v>
      </c>
      <c r="L380" t="s">
        <v>83</v>
      </c>
      <c r="M380">
        <v>0.0</v>
      </c>
      <c r="N380">
        <v>0.0</v>
      </c>
      <c r="P380">
        <v>0.0</v>
      </c>
      <c r="Q380" t="s">
        <v>282</v>
      </c>
      <c r="R380" t="str">
        <f t="shared" si="7"/>
        <v>Nakuru West Health Centre_20/05/2024</v>
      </c>
      <c r="S380" t="str">
        <f>IF(COUNTIF(Individual!O:O,R380)&gt;0,"Found","Not Found")</f>
        <v>Not Found</v>
      </c>
    </row>
    <row r="381" spans="8:8">
      <c r="A381" t="s">
        <v>93</v>
      </c>
      <c r="E381" t="s">
        <v>94</v>
      </c>
      <c r="F381" s="19">
        <v>45433.0</v>
      </c>
      <c r="G381">
        <v>2.0</v>
      </c>
      <c r="H381">
        <v>1.0</v>
      </c>
      <c r="I381" t="s">
        <v>221</v>
      </c>
      <c r="J381">
        <v>1.0</v>
      </c>
      <c r="K381">
        <v>1.0</v>
      </c>
      <c r="L381" t="s">
        <v>83</v>
      </c>
      <c r="M381">
        <v>1.0</v>
      </c>
      <c r="N381">
        <v>0.0</v>
      </c>
      <c r="P381">
        <v>2.0</v>
      </c>
      <c r="Q381" t="s">
        <v>283</v>
      </c>
      <c r="R381" t="str">
        <f t="shared" si="7"/>
        <v>Nakuru West Health Centre_21/05/2024</v>
      </c>
      <c r="S381" t="str">
        <f>IF(COUNTIF(Individual!O:O,R381)&gt;0,"Found","Not Found")</f>
        <v>Not Found</v>
      </c>
    </row>
    <row r="382" spans="8:8">
      <c r="A382" t="s">
        <v>93</v>
      </c>
      <c r="E382" t="s">
        <v>94</v>
      </c>
      <c r="F382" s="19">
        <v>45434.0</v>
      </c>
      <c r="G382">
        <v>1.0</v>
      </c>
      <c r="H382">
        <v>1.0</v>
      </c>
      <c r="I382" t="s">
        <v>83</v>
      </c>
      <c r="J382">
        <v>0.0</v>
      </c>
      <c r="K382">
        <v>1.0</v>
      </c>
      <c r="L382" t="s">
        <v>83</v>
      </c>
      <c r="M382">
        <v>1.0</v>
      </c>
      <c r="N382">
        <v>0.0</v>
      </c>
      <c r="P382">
        <v>1.0</v>
      </c>
      <c r="Q382" t="s">
        <v>284</v>
      </c>
      <c r="R382" t="str">
        <f t="shared" si="7"/>
        <v>Nakuru West Health Centre_22/05/2024</v>
      </c>
      <c r="S382" t="str">
        <f>IF(COUNTIF(Individual!O:O,R382)&gt;0,"Found","Not Found")</f>
        <v>Not Found</v>
      </c>
    </row>
    <row r="383" spans="8:8">
      <c r="A383" t="s">
        <v>93</v>
      </c>
      <c r="E383" t="s">
        <v>94</v>
      </c>
      <c r="F383" s="19">
        <v>45435.0</v>
      </c>
      <c r="G383">
        <v>0.0</v>
      </c>
      <c r="H383">
        <v>0.0</v>
      </c>
      <c r="I383" t="s">
        <v>83</v>
      </c>
      <c r="J383">
        <v>0.0</v>
      </c>
      <c r="K383">
        <v>0.0</v>
      </c>
      <c r="L383" t="s">
        <v>83</v>
      </c>
      <c r="M383">
        <v>0.0</v>
      </c>
      <c r="N383">
        <v>0.0</v>
      </c>
      <c r="P383">
        <v>0.0</v>
      </c>
      <c r="Q383" t="s">
        <v>285</v>
      </c>
      <c r="R383" t="str">
        <f t="shared" si="7"/>
        <v>Nakuru West Health Centre_23/05/2024</v>
      </c>
      <c r="S383" t="str">
        <f>IF(COUNTIF(Individual!O:O,R383)&gt;0,"Found","Not Found")</f>
        <v>Not Found</v>
      </c>
    </row>
    <row r="384" spans="8:8">
      <c r="A384" t="s">
        <v>93</v>
      </c>
      <c r="E384" t="s">
        <v>94</v>
      </c>
      <c r="F384" s="19">
        <v>45436.0</v>
      </c>
      <c r="G384">
        <v>3.0</v>
      </c>
      <c r="H384">
        <v>3.0</v>
      </c>
      <c r="I384" t="s">
        <v>83</v>
      </c>
      <c r="J384">
        <v>0.0</v>
      </c>
      <c r="K384">
        <v>3.0</v>
      </c>
      <c r="L384" t="s">
        <v>83</v>
      </c>
      <c r="M384">
        <v>3.0</v>
      </c>
      <c r="N384">
        <v>0.0</v>
      </c>
      <c r="P384">
        <v>3.0</v>
      </c>
      <c r="Q384" t="s">
        <v>286</v>
      </c>
      <c r="R384" t="str">
        <f t="shared" si="7"/>
        <v>Nakuru West Health Centre_24/05/2024</v>
      </c>
      <c r="S384" t="str">
        <f>IF(COUNTIF(Individual!O:O,R384)&gt;0,"Found","Not Found")</f>
        <v>Not Found</v>
      </c>
    </row>
    <row r="385" spans="8:8">
      <c r="A385" t="s">
        <v>93</v>
      </c>
      <c r="E385" t="s">
        <v>94</v>
      </c>
      <c r="F385" s="19">
        <v>45439.0</v>
      </c>
      <c r="G385">
        <v>0.0</v>
      </c>
      <c r="H385">
        <v>0.0</v>
      </c>
      <c r="I385" t="s">
        <v>83</v>
      </c>
      <c r="J385">
        <v>0.0</v>
      </c>
      <c r="K385">
        <v>0.0</v>
      </c>
      <c r="L385" t="s">
        <v>83</v>
      </c>
      <c r="M385">
        <v>0.0</v>
      </c>
      <c r="N385">
        <v>0.0</v>
      </c>
      <c r="P385">
        <v>0.0</v>
      </c>
      <c r="Q385" t="s">
        <v>287</v>
      </c>
      <c r="R385" t="str">
        <f t="shared" si="8" ref="R385:R448">CONCATENATE(B385,C385,D385,E385,"_",(TEXT(F385,"dd/mm/yyyy")))</f>
        <v>Nakuru West Health Centre_27/05/2024</v>
      </c>
      <c r="S385" t="str">
        <f>IF(COUNTIF(Individual!O:O,R385)&gt;0,"Found","Not Found")</f>
        <v>Not Found</v>
      </c>
    </row>
    <row r="386" spans="8:8">
      <c r="A386" t="s">
        <v>93</v>
      </c>
      <c r="E386" t="s">
        <v>94</v>
      </c>
      <c r="F386" s="19">
        <v>45440.0</v>
      </c>
      <c r="G386">
        <v>0.0</v>
      </c>
      <c r="H386">
        <v>0.0</v>
      </c>
      <c r="I386" t="s">
        <v>83</v>
      </c>
      <c r="J386">
        <v>0.0</v>
      </c>
      <c r="K386">
        <v>0.0</v>
      </c>
      <c r="L386" t="s">
        <v>83</v>
      </c>
      <c r="M386">
        <v>0.0</v>
      </c>
      <c r="N386">
        <v>0.0</v>
      </c>
      <c r="P386">
        <v>0.0</v>
      </c>
      <c r="Q386" t="s">
        <v>287</v>
      </c>
      <c r="R386" t="str">
        <f t="shared" si="8"/>
        <v>Nakuru West Health Centre_28/05/2024</v>
      </c>
      <c r="S386" t="str">
        <f>IF(COUNTIF(Individual!O:O,R386)&gt;0,"Found","Not Found")</f>
        <v>Not Found</v>
      </c>
    </row>
    <row r="387" spans="8:8">
      <c r="A387" t="s">
        <v>93</v>
      </c>
      <c r="E387" t="s">
        <v>94</v>
      </c>
      <c r="F387" s="19">
        <v>45441.0</v>
      </c>
      <c r="G387">
        <v>0.0</v>
      </c>
      <c r="H387">
        <v>0.0</v>
      </c>
      <c r="I387" t="s">
        <v>83</v>
      </c>
      <c r="J387">
        <v>0.0</v>
      </c>
      <c r="K387">
        <v>0.0</v>
      </c>
      <c r="L387" t="s">
        <v>83</v>
      </c>
      <c r="M387">
        <v>0.0</v>
      </c>
      <c r="N387">
        <v>0.0</v>
      </c>
      <c r="P387">
        <v>0.0</v>
      </c>
      <c r="Q387" t="s">
        <v>287</v>
      </c>
      <c r="R387" t="str">
        <f t="shared" si="8"/>
        <v>Nakuru West Health Centre_29/05/2024</v>
      </c>
      <c r="S387" t="str">
        <f>IF(COUNTIF(Individual!O:O,R387)&gt;0,"Found","Not Found")</f>
        <v>Not Found</v>
      </c>
    </row>
    <row r="388" spans="8:8">
      <c r="A388" t="s">
        <v>93</v>
      </c>
      <c r="E388" t="s">
        <v>94</v>
      </c>
      <c r="F388" s="19">
        <v>45442.0</v>
      </c>
      <c r="G388">
        <v>0.0</v>
      </c>
      <c r="H388">
        <v>0.0</v>
      </c>
      <c r="I388" t="s">
        <v>83</v>
      </c>
      <c r="J388">
        <v>0.0</v>
      </c>
      <c r="K388">
        <v>0.0</v>
      </c>
      <c r="L388" t="s">
        <v>83</v>
      </c>
      <c r="M388">
        <v>0.0</v>
      </c>
      <c r="N388">
        <v>0.0</v>
      </c>
      <c r="P388">
        <v>0.0</v>
      </c>
      <c r="Q388" t="s">
        <v>287</v>
      </c>
      <c r="R388" t="str">
        <f t="shared" si="8"/>
        <v>Nakuru West Health Centre_30/05/2024</v>
      </c>
      <c r="S388" t="str">
        <f>IF(COUNTIF(Individual!O:O,R388)&gt;0,"Found","Not Found")</f>
        <v>Not Found</v>
      </c>
    </row>
    <row r="389" spans="8:8">
      <c r="A389" t="s">
        <v>93</v>
      </c>
      <c r="E389" t="s">
        <v>94</v>
      </c>
      <c r="F389" s="19">
        <v>45443.0</v>
      </c>
      <c r="G389">
        <v>1.0</v>
      </c>
      <c r="H389">
        <v>1.0</v>
      </c>
      <c r="I389" t="s">
        <v>83</v>
      </c>
      <c r="J389">
        <v>0.0</v>
      </c>
      <c r="K389">
        <v>1.0</v>
      </c>
      <c r="L389" t="s">
        <v>83</v>
      </c>
      <c r="M389">
        <v>1.0</v>
      </c>
      <c r="N389">
        <v>0.0</v>
      </c>
      <c r="P389">
        <v>1.0</v>
      </c>
      <c r="Q389" t="s">
        <v>284</v>
      </c>
      <c r="R389" t="str">
        <f t="shared" si="8"/>
        <v>Nakuru West Health Centre_31/05/2024</v>
      </c>
      <c r="S389" t="str">
        <f>IF(COUNTIF(Individual!O:O,R389)&gt;0,"Found","Not Found")</f>
        <v>Not Found</v>
      </c>
    </row>
    <row r="390" spans="8:8">
      <c r="A390" t="s">
        <v>93</v>
      </c>
      <c r="E390" t="s">
        <v>94</v>
      </c>
      <c r="F390" s="19">
        <v>45446.0</v>
      </c>
      <c r="G390">
        <v>0.0</v>
      </c>
      <c r="H390">
        <v>0.0</v>
      </c>
      <c r="I390" t="s">
        <v>83</v>
      </c>
      <c r="J390">
        <v>0.0</v>
      </c>
      <c r="K390">
        <v>0.0</v>
      </c>
      <c r="L390" t="s">
        <v>83</v>
      </c>
      <c r="M390">
        <v>0.0</v>
      </c>
      <c r="N390">
        <v>0.0</v>
      </c>
      <c r="P390">
        <v>0.0</v>
      </c>
      <c r="Q390" t="s">
        <v>287</v>
      </c>
      <c r="R390" t="str">
        <f t="shared" si="8"/>
        <v>Nakuru West Health Centre_03/06/2024</v>
      </c>
      <c r="S390" t="str">
        <f>IF(COUNTIF(Individual!O:O,R390)&gt;0,"Found","Not Found")</f>
        <v>Not Found</v>
      </c>
    </row>
    <row r="391" spans="8:8">
      <c r="A391" t="s">
        <v>93</v>
      </c>
      <c r="E391" t="s">
        <v>94</v>
      </c>
      <c r="F391" s="19">
        <v>45447.0</v>
      </c>
      <c r="G391">
        <v>0.0</v>
      </c>
      <c r="H391">
        <v>0.0</v>
      </c>
      <c r="I391" t="s">
        <v>83</v>
      </c>
      <c r="J391">
        <v>0.0</v>
      </c>
      <c r="K391">
        <v>0.0</v>
      </c>
      <c r="L391" t="s">
        <v>83</v>
      </c>
      <c r="M391">
        <v>0.0</v>
      </c>
      <c r="N391">
        <v>0.0</v>
      </c>
      <c r="P391">
        <v>3.0</v>
      </c>
      <c r="Q391" t="s">
        <v>287</v>
      </c>
      <c r="R391" t="str">
        <f t="shared" si="8"/>
        <v>Nakuru West Health Centre_04/06/2024</v>
      </c>
      <c r="S391" t="str">
        <f>IF(COUNTIF(Individual!O:O,R391)&gt;0,"Found","Not Found")</f>
        <v>Not Found</v>
      </c>
    </row>
    <row r="392" spans="8:8">
      <c r="A392" t="s">
        <v>93</v>
      </c>
      <c r="E392" t="s">
        <v>94</v>
      </c>
      <c r="F392" s="19">
        <v>45448.0</v>
      </c>
      <c r="G392">
        <v>0.0</v>
      </c>
      <c r="H392">
        <v>0.0</v>
      </c>
      <c r="I392" t="s">
        <v>83</v>
      </c>
      <c r="J392">
        <v>0.0</v>
      </c>
      <c r="K392">
        <v>0.0</v>
      </c>
      <c r="L392" t="s">
        <v>83</v>
      </c>
      <c r="M392">
        <v>0.0</v>
      </c>
      <c r="N392">
        <v>0.0</v>
      </c>
      <c r="P392">
        <v>3.0</v>
      </c>
      <c r="Q392" t="s">
        <v>287</v>
      </c>
      <c r="R392" t="str">
        <f t="shared" si="8"/>
        <v>Nakuru West Health Centre_05/06/2024</v>
      </c>
      <c r="S392" t="str">
        <f>IF(COUNTIF(Individual!O:O,R392)&gt;0,"Found","Not Found")</f>
        <v>Not Found</v>
      </c>
    </row>
    <row r="393" spans="8:8">
      <c r="A393" t="s">
        <v>93</v>
      </c>
      <c r="E393" t="s">
        <v>107</v>
      </c>
      <c r="F393" s="19">
        <v>45414.0</v>
      </c>
      <c r="G393">
        <v>0.0</v>
      </c>
      <c r="H393">
        <v>0.0</v>
      </c>
      <c r="I393" t="s">
        <v>83</v>
      </c>
      <c r="J393">
        <v>0.0</v>
      </c>
      <c r="K393">
        <v>0.0</v>
      </c>
      <c r="L393" t="s">
        <v>83</v>
      </c>
      <c r="M393">
        <v>0.0</v>
      </c>
      <c r="N393">
        <v>0.0</v>
      </c>
      <c r="P393">
        <v>0.0</v>
      </c>
      <c r="Q393" t="s">
        <v>210</v>
      </c>
      <c r="R393" t="str">
        <f t="shared" si="8"/>
        <v>Njoro Sub-County Hospital_02/05/2024</v>
      </c>
      <c r="S393" t="str">
        <f>IF(COUNTIF(Individual!O:O,R393)&gt;0,"Found","Not Found")</f>
        <v>Not Found</v>
      </c>
    </row>
    <row r="394" spans="8:8">
      <c r="A394" t="s">
        <v>93</v>
      </c>
      <c r="E394" t="s">
        <v>107</v>
      </c>
      <c r="F394" s="19">
        <v>45415.0</v>
      </c>
      <c r="G394">
        <v>0.0</v>
      </c>
      <c r="H394">
        <v>0.0</v>
      </c>
      <c r="I394" t="s">
        <v>83</v>
      </c>
      <c r="J394">
        <v>0.0</v>
      </c>
      <c r="K394">
        <v>0.0</v>
      </c>
      <c r="L394" t="s">
        <v>83</v>
      </c>
      <c r="M394">
        <v>0.0</v>
      </c>
      <c r="N394">
        <v>0.0</v>
      </c>
      <c r="P394">
        <v>0.0</v>
      </c>
      <c r="Q394" t="s">
        <v>210</v>
      </c>
      <c r="R394" t="str">
        <f t="shared" si="8"/>
        <v>Njoro Sub-County Hospital_03/05/2024</v>
      </c>
      <c r="S394" t="str">
        <f>IF(COUNTIF(Individual!O:O,R394)&gt;0,"Found","Not Found")</f>
        <v>Not Found</v>
      </c>
    </row>
    <row r="395" spans="8:8">
      <c r="A395" t="s">
        <v>93</v>
      </c>
      <c r="E395" t="s">
        <v>107</v>
      </c>
      <c r="F395" s="19">
        <v>45418.0</v>
      </c>
      <c r="G395">
        <v>0.0</v>
      </c>
      <c r="H395">
        <v>0.0</v>
      </c>
      <c r="I395" t="s">
        <v>83</v>
      </c>
      <c r="J395">
        <v>0.0</v>
      </c>
      <c r="K395">
        <v>0.0</v>
      </c>
      <c r="L395" t="s">
        <v>83</v>
      </c>
      <c r="M395">
        <v>0.0</v>
      </c>
      <c r="N395">
        <v>0.0</v>
      </c>
      <c r="P395">
        <v>0.0</v>
      </c>
      <c r="Q395" t="s">
        <v>210</v>
      </c>
      <c r="R395" t="str">
        <f t="shared" si="8"/>
        <v>Njoro Sub-County Hospital_06/05/2024</v>
      </c>
      <c r="S395" t="str">
        <f>IF(COUNTIF(Individual!O:O,R395)&gt;0,"Found","Not Found")</f>
        <v>Not Found</v>
      </c>
    </row>
    <row r="396" spans="8:8">
      <c r="A396" t="s">
        <v>93</v>
      </c>
      <c r="E396" t="s">
        <v>107</v>
      </c>
      <c r="F396" s="19">
        <v>45419.0</v>
      </c>
      <c r="G396">
        <v>0.0</v>
      </c>
      <c r="H396">
        <v>0.0</v>
      </c>
      <c r="I396" t="s">
        <v>83</v>
      </c>
      <c r="J396">
        <v>0.0</v>
      </c>
      <c r="K396">
        <v>0.0</v>
      </c>
      <c r="L396" t="s">
        <v>83</v>
      </c>
      <c r="M396">
        <v>0.0</v>
      </c>
      <c r="N396">
        <v>0.0</v>
      </c>
      <c r="P396">
        <v>0.0</v>
      </c>
      <c r="Q396" t="s">
        <v>210</v>
      </c>
      <c r="R396" t="str">
        <f t="shared" si="8"/>
        <v>Njoro Sub-County Hospital_07/05/2024</v>
      </c>
      <c r="S396" t="str">
        <f>IF(COUNTIF(Individual!O:O,R396)&gt;0,"Found","Not Found")</f>
        <v>Not Found</v>
      </c>
    </row>
    <row r="397" spans="8:8">
      <c r="A397" t="s">
        <v>93</v>
      </c>
      <c r="E397" t="s">
        <v>107</v>
      </c>
      <c r="F397" s="19">
        <v>45420.0</v>
      </c>
      <c r="G397">
        <v>0.0</v>
      </c>
      <c r="H397">
        <v>0.0</v>
      </c>
      <c r="I397" t="s">
        <v>83</v>
      </c>
      <c r="J397">
        <v>0.0</v>
      </c>
      <c r="K397">
        <v>0.0</v>
      </c>
      <c r="L397" t="s">
        <v>83</v>
      </c>
      <c r="M397">
        <v>0.0</v>
      </c>
      <c r="N397">
        <v>0.0</v>
      </c>
      <c r="P397">
        <v>0.0</v>
      </c>
      <c r="Q397" t="s">
        <v>210</v>
      </c>
      <c r="R397" t="str">
        <f t="shared" si="8"/>
        <v>Njoro Sub-County Hospital_08/05/2024</v>
      </c>
      <c r="S397" t="str">
        <f>IF(COUNTIF(Individual!O:O,R397)&gt;0,"Found","Not Found")</f>
        <v>Not Found</v>
      </c>
    </row>
    <row r="398" spans="8:8">
      <c r="A398" t="s">
        <v>93</v>
      </c>
      <c r="E398" t="s">
        <v>107</v>
      </c>
      <c r="F398" s="19">
        <v>45421.0</v>
      </c>
      <c r="G398">
        <v>0.0</v>
      </c>
      <c r="H398">
        <v>0.0</v>
      </c>
      <c r="I398" t="s">
        <v>83</v>
      </c>
      <c r="J398">
        <v>0.0</v>
      </c>
      <c r="K398">
        <v>0.0</v>
      </c>
      <c r="L398" t="s">
        <v>83</v>
      </c>
      <c r="M398">
        <v>0.0</v>
      </c>
      <c r="N398">
        <v>0.0</v>
      </c>
      <c r="P398">
        <v>0.0</v>
      </c>
      <c r="Q398" t="s">
        <v>210</v>
      </c>
      <c r="R398" t="str">
        <f t="shared" si="8"/>
        <v>Njoro Sub-County Hospital_09/05/2024</v>
      </c>
      <c r="S398" t="str">
        <f>IF(COUNTIF(Individual!O:O,R398)&gt;0,"Found","Not Found")</f>
        <v>Not Found</v>
      </c>
    </row>
    <row r="399" spans="8:8">
      <c r="A399" t="s">
        <v>93</v>
      </c>
      <c r="E399" t="s">
        <v>107</v>
      </c>
      <c r="F399" s="19">
        <v>45422.0</v>
      </c>
      <c r="G399">
        <v>0.0</v>
      </c>
      <c r="H399">
        <v>0.0</v>
      </c>
      <c r="I399" t="s">
        <v>83</v>
      </c>
      <c r="J399">
        <v>0.0</v>
      </c>
      <c r="K399">
        <v>0.0</v>
      </c>
      <c r="L399" t="s">
        <v>83</v>
      </c>
      <c r="M399">
        <v>0.0</v>
      </c>
      <c r="N399">
        <v>0.0</v>
      </c>
      <c r="P399">
        <v>0.0</v>
      </c>
      <c r="Q399" t="s">
        <v>210</v>
      </c>
      <c r="R399" t="str">
        <f t="shared" si="8"/>
        <v>Njoro Sub-County Hospital_10/05/2024</v>
      </c>
      <c r="S399" t="str">
        <f>IF(COUNTIF(Individual!O:O,R399)&gt;0,"Found","Not Found")</f>
        <v>Not Found</v>
      </c>
    </row>
    <row r="400" spans="8:8">
      <c r="A400" t="s">
        <v>93</v>
      </c>
      <c r="E400" t="s">
        <v>107</v>
      </c>
      <c r="F400" s="19">
        <v>45425.0</v>
      </c>
      <c r="G400">
        <v>0.0</v>
      </c>
      <c r="H400">
        <v>0.0</v>
      </c>
      <c r="I400" t="s">
        <v>83</v>
      </c>
      <c r="J400">
        <v>0.0</v>
      </c>
      <c r="K400">
        <v>0.0</v>
      </c>
      <c r="L400" t="s">
        <v>83</v>
      </c>
      <c r="M400">
        <v>0.0</v>
      </c>
      <c r="N400">
        <v>0.0</v>
      </c>
      <c r="P400">
        <v>0.0</v>
      </c>
      <c r="Q400" t="s">
        <v>210</v>
      </c>
      <c r="R400" t="str">
        <f t="shared" si="8"/>
        <v>Njoro Sub-County Hospital_13/05/2024</v>
      </c>
      <c r="S400" t="str">
        <f>IF(COUNTIF(Individual!O:O,R400)&gt;0,"Found","Not Found")</f>
        <v>Not Found</v>
      </c>
    </row>
    <row r="401" spans="8:8">
      <c r="A401" t="s">
        <v>93</v>
      </c>
      <c r="E401" t="s">
        <v>107</v>
      </c>
      <c r="F401" s="19">
        <v>45426.0</v>
      </c>
      <c r="G401">
        <v>0.0</v>
      </c>
      <c r="H401">
        <v>0.0</v>
      </c>
      <c r="I401" t="s">
        <v>83</v>
      </c>
      <c r="J401">
        <v>0.0</v>
      </c>
      <c r="K401">
        <v>0.0</v>
      </c>
      <c r="L401" t="s">
        <v>83</v>
      </c>
      <c r="M401">
        <v>0.0</v>
      </c>
      <c r="N401">
        <v>0.0</v>
      </c>
      <c r="P401">
        <v>0.0</v>
      </c>
      <c r="Q401" t="s">
        <v>210</v>
      </c>
      <c r="R401" t="str">
        <f t="shared" si="8"/>
        <v>Njoro Sub-County Hospital_14/05/2024</v>
      </c>
      <c r="S401" t="str">
        <f>IF(COUNTIF(Individual!O:O,R401)&gt;0,"Found","Not Found")</f>
        <v>Not Found</v>
      </c>
    </row>
    <row r="402" spans="8:8">
      <c r="A402" t="s">
        <v>85</v>
      </c>
      <c r="B402" t="s">
        <v>133</v>
      </c>
      <c r="F402" s="19">
        <v>45455.0</v>
      </c>
      <c r="G402">
        <v>0.0</v>
      </c>
      <c r="H402">
        <v>0.0</v>
      </c>
      <c r="I402" t="s">
        <v>83</v>
      </c>
      <c r="J402">
        <v>0.0</v>
      </c>
      <c r="K402">
        <v>0.0</v>
      </c>
      <c r="L402" t="s">
        <v>83</v>
      </c>
      <c r="M402">
        <v>0.0</v>
      </c>
      <c r="N402">
        <v>0.0</v>
      </c>
      <c r="P402">
        <v>0.0</v>
      </c>
      <c r="Q402" t="s">
        <v>288</v>
      </c>
      <c r="R402" t="str">
        <f t="shared" si="8"/>
        <v>Tom Mboya Memorial Level 4_12/06/2024</v>
      </c>
      <c r="S402" t="str">
        <f>IF(COUNTIF(Individual!O:O,R402)&gt;0,"Found","Not Found")</f>
        <v>Not Found</v>
      </c>
    </row>
    <row r="403" spans="8:8">
      <c r="A403" t="s">
        <v>85</v>
      </c>
      <c r="B403" t="s">
        <v>86</v>
      </c>
      <c r="F403" s="19">
        <v>45406.0</v>
      </c>
      <c r="G403">
        <v>0.0</v>
      </c>
      <c r="H403">
        <v>0.0</v>
      </c>
      <c r="I403" t="s">
        <v>83</v>
      </c>
      <c r="J403">
        <v>0.0</v>
      </c>
      <c r="K403">
        <v>0.0</v>
      </c>
      <c r="L403" t="s">
        <v>83</v>
      </c>
      <c r="M403">
        <v>0.0</v>
      </c>
      <c r="N403">
        <v>0.0</v>
      </c>
      <c r="P403">
        <v>0.0</v>
      </c>
      <c r="Q403" t="s">
        <v>289</v>
      </c>
      <c r="R403" t="str">
        <f t="shared" si="8"/>
        <v>Homa Bay County Teaching and Referral Hospital_24/04/2024</v>
      </c>
      <c r="S403" t="str">
        <f>IF(COUNTIF(Individual!O:O,R403)&gt;0,"Found","Not Found")</f>
        <v>Not Found</v>
      </c>
    </row>
    <row r="404" spans="8:8">
      <c r="A404" t="s">
        <v>93</v>
      </c>
      <c r="E404" t="s">
        <v>107</v>
      </c>
      <c r="F404" s="19">
        <v>45427.0</v>
      </c>
      <c r="G404">
        <v>1.0</v>
      </c>
      <c r="H404">
        <v>1.0</v>
      </c>
      <c r="I404" t="s">
        <v>83</v>
      </c>
      <c r="J404">
        <v>0.0</v>
      </c>
      <c r="K404">
        <v>1.0</v>
      </c>
      <c r="L404" t="s">
        <v>83</v>
      </c>
      <c r="M404">
        <v>1.0</v>
      </c>
      <c r="N404">
        <v>0.0</v>
      </c>
      <c r="P404">
        <v>1.0</v>
      </c>
      <c r="Q404" t="s">
        <v>290</v>
      </c>
      <c r="R404" t="str">
        <f t="shared" si="8"/>
        <v>Njoro Sub-County Hospital_15/05/2024</v>
      </c>
      <c r="S404" t="str">
        <f>IF(COUNTIF(Individual!O:O,R404)&gt;0,"Found","Not Found")</f>
        <v>Not Found</v>
      </c>
    </row>
    <row r="405" spans="8:8">
      <c r="A405" t="s">
        <v>85</v>
      </c>
      <c r="B405" t="s">
        <v>86</v>
      </c>
      <c r="F405" s="19">
        <v>45407.0</v>
      </c>
      <c r="G405">
        <v>0.0</v>
      </c>
      <c r="H405">
        <v>0.0</v>
      </c>
      <c r="I405" t="s">
        <v>83</v>
      </c>
      <c r="J405">
        <v>0.0</v>
      </c>
      <c r="K405">
        <v>0.0</v>
      </c>
      <c r="L405" t="s">
        <v>83</v>
      </c>
      <c r="M405">
        <v>0.0</v>
      </c>
      <c r="N405">
        <v>0.0</v>
      </c>
      <c r="P405">
        <v>0.0</v>
      </c>
      <c r="Q405" t="s">
        <v>291</v>
      </c>
      <c r="R405" t="str">
        <f t="shared" si="8"/>
        <v>Homa Bay County Teaching and Referral Hospital_25/04/2024</v>
      </c>
      <c r="S405" t="str">
        <f>IF(COUNTIF(Individual!O:O,R405)&gt;0,"Found","Not Found")</f>
        <v>Not Found</v>
      </c>
    </row>
    <row r="406" spans="8:8">
      <c r="A406" t="s">
        <v>104</v>
      </c>
      <c r="D406" t="s">
        <v>143</v>
      </c>
      <c r="F406" s="19">
        <v>45456.0</v>
      </c>
      <c r="G406">
        <v>0.0</v>
      </c>
      <c r="H406">
        <v>0.0</v>
      </c>
      <c r="I406" t="s">
        <v>83</v>
      </c>
      <c r="J406">
        <v>0.0</v>
      </c>
      <c r="K406">
        <v>0.0</v>
      </c>
      <c r="L406" t="s">
        <v>83</v>
      </c>
      <c r="M406">
        <v>0.0</v>
      </c>
      <c r="N406">
        <v>0.0</v>
      </c>
      <c r="P406">
        <v>0.0</v>
      </c>
      <c r="Q406" t="s">
        <v>292</v>
      </c>
      <c r="R406" t="str">
        <f t="shared" si="8"/>
        <v>Malava County Hospital_13/06/2024</v>
      </c>
      <c r="S406" t="str">
        <f>IF(COUNTIF(Individual!O:O,R406)&gt;0,"Found","Not Found")</f>
        <v>Not Found</v>
      </c>
    </row>
    <row r="407" spans="8:8">
      <c r="A407" t="s">
        <v>93</v>
      </c>
      <c r="E407" t="s">
        <v>107</v>
      </c>
      <c r="F407" s="19">
        <v>45428.0</v>
      </c>
      <c r="G407">
        <v>0.0</v>
      </c>
      <c r="H407">
        <v>0.0</v>
      </c>
      <c r="I407" t="s">
        <v>83</v>
      </c>
      <c r="J407">
        <v>0.0</v>
      </c>
      <c r="K407">
        <v>0.0</v>
      </c>
      <c r="L407" t="s">
        <v>83</v>
      </c>
      <c r="M407">
        <v>0.0</v>
      </c>
      <c r="N407">
        <v>0.0</v>
      </c>
      <c r="P407">
        <v>0.0</v>
      </c>
      <c r="Q407" t="s">
        <v>210</v>
      </c>
      <c r="R407" t="str">
        <f t="shared" si="8"/>
        <v>Njoro Sub-County Hospital_16/05/2024</v>
      </c>
      <c r="S407" t="str">
        <f>IF(COUNTIF(Individual!O:O,R407)&gt;0,"Found","Not Found")</f>
        <v>Not Found</v>
      </c>
    </row>
    <row r="408" spans="8:8">
      <c r="A408" t="s">
        <v>93</v>
      </c>
      <c r="E408" t="s">
        <v>107</v>
      </c>
      <c r="F408" s="19">
        <v>45429.0</v>
      </c>
      <c r="G408">
        <v>0.0</v>
      </c>
      <c r="H408">
        <v>0.0</v>
      </c>
      <c r="I408" t="s">
        <v>83</v>
      </c>
      <c r="J408">
        <v>0.0</v>
      </c>
      <c r="K408">
        <v>0.0</v>
      </c>
      <c r="L408" t="s">
        <v>83</v>
      </c>
      <c r="M408">
        <v>0.0</v>
      </c>
      <c r="N408">
        <v>0.0</v>
      </c>
      <c r="P408">
        <v>0.0</v>
      </c>
      <c r="Q408" t="s">
        <v>210</v>
      </c>
      <c r="R408" t="str">
        <f t="shared" si="8"/>
        <v>Njoro Sub-County Hospital_17/05/2024</v>
      </c>
      <c r="S408" t="str">
        <f>IF(COUNTIF(Individual!O:O,R408)&gt;0,"Found","Not Found")</f>
        <v>Not Found</v>
      </c>
    </row>
    <row r="409" spans="8:8">
      <c r="A409" t="s">
        <v>93</v>
      </c>
      <c r="E409" t="s">
        <v>107</v>
      </c>
      <c r="F409" s="19">
        <v>45432.0</v>
      </c>
      <c r="G409">
        <v>0.0</v>
      </c>
      <c r="H409">
        <v>0.0</v>
      </c>
      <c r="I409" t="s">
        <v>83</v>
      </c>
      <c r="J409">
        <v>0.0</v>
      </c>
      <c r="K409">
        <v>0.0</v>
      </c>
      <c r="L409" t="s">
        <v>83</v>
      </c>
      <c r="M409">
        <v>0.0</v>
      </c>
      <c r="N409">
        <v>0.0</v>
      </c>
      <c r="P409">
        <v>0.0</v>
      </c>
      <c r="Q409" t="s">
        <v>210</v>
      </c>
      <c r="R409" t="str">
        <f t="shared" si="8"/>
        <v>Njoro Sub-County Hospital_20/05/2024</v>
      </c>
      <c r="S409" t="str">
        <f>IF(COUNTIF(Individual!O:O,R409)&gt;0,"Found","Not Found")</f>
        <v>Not Found</v>
      </c>
    </row>
    <row r="410" spans="8:8">
      <c r="A410" t="s">
        <v>93</v>
      </c>
      <c r="E410" t="s">
        <v>107</v>
      </c>
      <c r="F410" s="19">
        <v>45433.0</v>
      </c>
      <c r="G410">
        <v>0.0</v>
      </c>
      <c r="H410">
        <v>0.0</v>
      </c>
      <c r="I410" t="s">
        <v>83</v>
      </c>
      <c r="J410">
        <v>0.0</v>
      </c>
      <c r="K410">
        <v>0.0</v>
      </c>
      <c r="L410" t="s">
        <v>83</v>
      </c>
      <c r="M410">
        <v>0.0</v>
      </c>
      <c r="N410">
        <v>0.0</v>
      </c>
      <c r="P410">
        <v>0.0</v>
      </c>
      <c r="Q410" t="s">
        <v>210</v>
      </c>
      <c r="R410" t="str">
        <f t="shared" si="8"/>
        <v>Njoro Sub-County Hospital_21/05/2024</v>
      </c>
      <c r="S410" t="str">
        <f>IF(COUNTIF(Individual!O:O,R410)&gt;0,"Found","Not Found")</f>
        <v>Not Found</v>
      </c>
    </row>
    <row r="411" spans="8:8">
      <c r="A411" t="s">
        <v>85</v>
      </c>
      <c r="B411" t="s">
        <v>86</v>
      </c>
      <c r="F411" s="19">
        <v>45408.0</v>
      </c>
      <c r="G411">
        <v>0.0</v>
      </c>
      <c r="H411">
        <v>0.0</v>
      </c>
      <c r="I411" t="s">
        <v>83</v>
      </c>
      <c r="J411">
        <v>0.0</v>
      </c>
      <c r="K411">
        <v>0.0</v>
      </c>
      <c r="L411" t="s">
        <v>83</v>
      </c>
      <c r="M411">
        <v>0.0</v>
      </c>
      <c r="N411">
        <v>0.0</v>
      </c>
      <c r="P411">
        <v>0.0</v>
      </c>
      <c r="Q411" t="s">
        <v>293</v>
      </c>
      <c r="R411" t="str">
        <f t="shared" si="8"/>
        <v>Homa Bay County Teaching and Referral Hospital_26/04/2024</v>
      </c>
      <c r="S411" t="str">
        <f>IF(COUNTIF(Individual!O:O,R411)&gt;0,"Found","Not Found")</f>
        <v>Not Found</v>
      </c>
    </row>
    <row r="412" spans="8:8">
      <c r="A412" t="s">
        <v>85</v>
      </c>
      <c r="B412" t="s">
        <v>133</v>
      </c>
      <c r="F412" s="19">
        <v>45456.0</v>
      </c>
      <c r="G412">
        <v>0.0</v>
      </c>
      <c r="H412">
        <v>0.0</v>
      </c>
      <c r="I412" t="s">
        <v>83</v>
      </c>
      <c r="J412">
        <v>0.0</v>
      </c>
      <c r="K412">
        <v>0.0</v>
      </c>
      <c r="L412" t="s">
        <v>83</v>
      </c>
      <c r="M412">
        <v>0.0</v>
      </c>
      <c r="N412">
        <v>0.0</v>
      </c>
      <c r="P412">
        <v>0.0</v>
      </c>
      <c r="Q412" t="s">
        <v>294</v>
      </c>
      <c r="R412" t="str">
        <f t="shared" si="8"/>
        <v>Tom Mboya Memorial Level 4_13/06/2024</v>
      </c>
      <c r="S412" t="str">
        <f>IF(COUNTIF(Individual!O:O,R412)&gt;0,"Found","Not Found")</f>
        <v>Not Found</v>
      </c>
    </row>
    <row r="413" spans="8:8">
      <c r="A413" t="s">
        <v>93</v>
      </c>
      <c r="E413" t="s">
        <v>107</v>
      </c>
      <c r="F413" s="19">
        <v>45434.0</v>
      </c>
      <c r="G413">
        <v>0.0</v>
      </c>
      <c r="H413">
        <v>0.0</v>
      </c>
      <c r="I413" t="s">
        <v>83</v>
      </c>
      <c r="J413">
        <v>0.0</v>
      </c>
      <c r="K413">
        <v>0.0</v>
      </c>
      <c r="L413" t="s">
        <v>83</v>
      </c>
      <c r="M413">
        <v>0.0</v>
      </c>
      <c r="N413">
        <v>0.0</v>
      </c>
      <c r="P413">
        <v>0.0</v>
      </c>
      <c r="Q413" t="s">
        <v>210</v>
      </c>
      <c r="R413" t="str">
        <f t="shared" si="8"/>
        <v>Njoro Sub-County Hospital_22/05/2024</v>
      </c>
      <c r="S413" t="str">
        <f>IF(COUNTIF(Individual!O:O,R413)&gt;0,"Found","Not Found")</f>
        <v>Not Found</v>
      </c>
    </row>
    <row r="414" spans="8:8">
      <c r="A414" t="s">
        <v>93</v>
      </c>
      <c r="E414" t="s">
        <v>107</v>
      </c>
      <c r="F414" s="19">
        <v>45435.0</v>
      </c>
      <c r="G414">
        <v>0.0</v>
      </c>
      <c r="H414">
        <v>0.0</v>
      </c>
      <c r="I414" t="s">
        <v>83</v>
      </c>
      <c r="J414">
        <v>0.0</v>
      </c>
      <c r="K414">
        <v>0.0</v>
      </c>
      <c r="L414" t="s">
        <v>83</v>
      </c>
      <c r="M414">
        <v>0.0</v>
      </c>
      <c r="N414">
        <v>0.0</v>
      </c>
      <c r="P414">
        <v>0.0</v>
      </c>
      <c r="Q414" t="s">
        <v>210</v>
      </c>
      <c r="R414" t="str">
        <f t="shared" si="8"/>
        <v>Njoro Sub-County Hospital_23/05/2024</v>
      </c>
      <c r="S414" t="str">
        <f>IF(COUNTIF(Individual!O:O,R414)&gt;0,"Found","Not Found")</f>
        <v>Not Found</v>
      </c>
    </row>
    <row r="415" spans="8:8">
      <c r="A415" t="s">
        <v>93</v>
      </c>
      <c r="E415" t="s">
        <v>107</v>
      </c>
      <c r="F415" s="19">
        <v>45436.0</v>
      </c>
      <c r="G415">
        <v>0.0</v>
      </c>
      <c r="H415">
        <v>0.0</v>
      </c>
      <c r="I415" t="s">
        <v>83</v>
      </c>
      <c r="J415">
        <v>0.0</v>
      </c>
      <c r="K415">
        <v>0.0</v>
      </c>
      <c r="L415" t="s">
        <v>83</v>
      </c>
      <c r="M415">
        <v>0.0</v>
      </c>
      <c r="N415">
        <v>0.0</v>
      </c>
      <c r="P415">
        <v>0.0</v>
      </c>
      <c r="Q415" t="s">
        <v>210</v>
      </c>
      <c r="R415" t="str">
        <f t="shared" si="8"/>
        <v>Njoro Sub-County Hospital_24/05/2024</v>
      </c>
      <c r="S415" t="str">
        <f>IF(COUNTIF(Individual!O:O,R415)&gt;0,"Found","Not Found")</f>
        <v>Not Found</v>
      </c>
    </row>
    <row r="416" spans="8:8">
      <c r="A416" t="s">
        <v>93</v>
      </c>
      <c r="E416" t="s">
        <v>107</v>
      </c>
      <c r="F416" s="19">
        <v>45439.0</v>
      </c>
      <c r="G416">
        <v>0.0</v>
      </c>
      <c r="H416">
        <v>0.0</v>
      </c>
      <c r="I416" t="s">
        <v>83</v>
      </c>
      <c r="J416">
        <v>0.0</v>
      </c>
      <c r="K416">
        <v>0.0</v>
      </c>
      <c r="L416" t="s">
        <v>83</v>
      </c>
      <c r="M416">
        <v>0.0</v>
      </c>
      <c r="N416">
        <v>0.0</v>
      </c>
      <c r="P416">
        <v>0.0</v>
      </c>
      <c r="Q416" t="s">
        <v>210</v>
      </c>
      <c r="R416" t="str">
        <f t="shared" si="8"/>
        <v>Njoro Sub-County Hospital_27/05/2024</v>
      </c>
      <c r="S416" t="str">
        <f>IF(COUNTIF(Individual!O:O,R416)&gt;0,"Found","Not Found")</f>
        <v>Not Found</v>
      </c>
    </row>
    <row r="417" spans="8:8">
      <c r="A417" t="s">
        <v>93</v>
      </c>
      <c r="E417" t="s">
        <v>107</v>
      </c>
      <c r="F417" s="19">
        <v>45440.0</v>
      </c>
      <c r="G417">
        <v>0.0</v>
      </c>
      <c r="H417">
        <v>0.0</v>
      </c>
      <c r="I417" t="s">
        <v>83</v>
      </c>
      <c r="J417">
        <v>0.0</v>
      </c>
      <c r="K417">
        <v>0.0</v>
      </c>
      <c r="L417" t="s">
        <v>83</v>
      </c>
      <c r="M417">
        <v>0.0</v>
      </c>
      <c r="N417">
        <v>0.0</v>
      </c>
      <c r="P417">
        <v>0.0</v>
      </c>
      <c r="Q417" t="s">
        <v>210</v>
      </c>
      <c r="R417" t="str">
        <f t="shared" si="8"/>
        <v>Njoro Sub-County Hospital_28/05/2024</v>
      </c>
      <c r="S417" t="str">
        <f>IF(COUNTIF(Individual!O:O,R417)&gt;0,"Found","Not Found")</f>
        <v>Not Found</v>
      </c>
    </row>
    <row r="418" spans="8:8">
      <c r="A418" t="s">
        <v>93</v>
      </c>
      <c r="E418" t="s">
        <v>107</v>
      </c>
      <c r="F418" s="19">
        <v>45456.0</v>
      </c>
      <c r="G418">
        <v>0.0</v>
      </c>
      <c r="H418">
        <v>0.0</v>
      </c>
      <c r="I418" t="s">
        <v>83</v>
      </c>
      <c r="J418">
        <v>0.0</v>
      </c>
      <c r="K418">
        <v>0.0</v>
      </c>
      <c r="L418" t="s">
        <v>83</v>
      </c>
      <c r="M418">
        <v>0.0</v>
      </c>
      <c r="N418">
        <v>0.0</v>
      </c>
      <c r="P418">
        <v>0.0</v>
      </c>
      <c r="Q418" t="s">
        <v>295</v>
      </c>
      <c r="R418" t="str">
        <f t="shared" si="8"/>
        <v>Njoro Sub-County Hospital_13/06/2024</v>
      </c>
      <c r="S418" t="str">
        <f>IF(COUNTIF(Individual!O:O,R418)&gt;0,"Found","Not Found")</f>
        <v>Not Found</v>
      </c>
    </row>
    <row r="419" spans="8:8">
      <c r="A419" t="s">
        <v>85</v>
      </c>
      <c r="B419" t="s">
        <v>86</v>
      </c>
      <c r="F419" s="19">
        <v>45429.0</v>
      </c>
      <c r="G419">
        <v>0.0</v>
      </c>
      <c r="H419">
        <v>0.0</v>
      </c>
      <c r="I419" t="s">
        <v>83</v>
      </c>
      <c r="J419">
        <v>0.0</v>
      </c>
      <c r="K419">
        <v>0.0</v>
      </c>
      <c r="L419" t="s">
        <v>83</v>
      </c>
      <c r="M419">
        <v>0.0</v>
      </c>
      <c r="N419">
        <v>0.0</v>
      </c>
      <c r="P419">
        <v>0.0</v>
      </c>
      <c r="Q419" t="s">
        <v>296</v>
      </c>
      <c r="R419" t="str">
        <f t="shared" si="8"/>
        <v>Homa Bay County Teaching and Referral Hospital_17/05/2024</v>
      </c>
      <c r="S419" t="str">
        <f>IF(COUNTIF(Individual!O:O,R419)&gt;0,"Found","Not Found")</f>
        <v>Not Found</v>
      </c>
    </row>
    <row r="420" spans="8:8">
      <c r="A420" t="s">
        <v>93</v>
      </c>
      <c r="E420" t="s">
        <v>107</v>
      </c>
      <c r="F420" s="19">
        <v>45441.0</v>
      </c>
      <c r="G420">
        <v>0.0</v>
      </c>
      <c r="H420">
        <v>0.0</v>
      </c>
      <c r="I420" t="s">
        <v>83</v>
      </c>
      <c r="J420">
        <v>0.0</v>
      </c>
      <c r="K420">
        <v>0.0</v>
      </c>
      <c r="L420" t="s">
        <v>83</v>
      </c>
      <c r="M420">
        <v>0.0</v>
      </c>
      <c r="N420">
        <v>0.0</v>
      </c>
      <c r="P420">
        <v>0.0</v>
      </c>
      <c r="Q420" t="s">
        <v>210</v>
      </c>
      <c r="R420" t="str">
        <f t="shared" si="8"/>
        <v>Njoro Sub-County Hospital_29/05/2024</v>
      </c>
      <c r="S420" t="str">
        <f>IF(COUNTIF(Individual!O:O,R420)&gt;0,"Found","Not Found")</f>
        <v>Not Found</v>
      </c>
    </row>
    <row r="421" spans="8:8">
      <c r="A421" t="s">
        <v>85</v>
      </c>
      <c r="B421" t="s">
        <v>86</v>
      </c>
      <c r="F421" s="19">
        <v>45432.0</v>
      </c>
      <c r="G421">
        <v>0.0</v>
      </c>
      <c r="H421">
        <v>0.0</v>
      </c>
      <c r="I421" t="s">
        <v>83</v>
      </c>
      <c r="J421">
        <v>0.0</v>
      </c>
      <c r="K421">
        <v>0.0</v>
      </c>
      <c r="L421" t="s">
        <v>83</v>
      </c>
      <c r="M421">
        <v>0.0</v>
      </c>
      <c r="N421">
        <v>0.0</v>
      </c>
      <c r="P421">
        <v>0.0</v>
      </c>
      <c r="Q421" t="s">
        <v>297</v>
      </c>
      <c r="R421" t="str">
        <f t="shared" si="8"/>
        <v>Homa Bay County Teaching and Referral Hospital_20/05/2024</v>
      </c>
      <c r="S421" t="str">
        <f>IF(COUNTIF(Individual!O:O,R421)&gt;0,"Found","Not Found")</f>
        <v>Not Found</v>
      </c>
    </row>
    <row r="422" spans="8:8">
      <c r="A422" t="s">
        <v>93</v>
      </c>
      <c r="E422" t="s">
        <v>107</v>
      </c>
      <c r="F422" s="19">
        <v>45442.0</v>
      </c>
      <c r="G422">
        <v>0.0</v>
      </c>
      <c r="H422">
        <v>0.0</v>
      </c>
      <c r="I422" t="s">
        <v>83</v>
      </c>
      <c r="J422">
        <v>0.0</v>
      </c>
      <c r="K422">
        <v>0.0</v>
      </c>
      <c r="L422" t="s">
        <v>83</v>
      </c>
      <c r="M422">
        <v>0.0</v>
      </c>
      <c r="N422">
        <v>0.0</v>
      </c>
      <c r="P422">
        <v>0.0</v>
      </c>
      <c r="Q422" t="s">
        <v>210</v>
      </c>
      <c r="R422" t="str">
        <f t="shared" si="8"/>
        <v>Njoro Sub-County Hospital_30/05/2024</v>
      </c>
      <c r="S422" t="str">
        <f>IF(COUNTIF(Individual!O:O,R422)&gt;0,"Found","Not Found")</f>
        <v>Not Found</v>
      </c>
    </row>
    <row r="423" spans="8:8">
      <c r="A423" t="s">
        <v>85</v>
      </c>
      <c r="B423" t="s">
        <v>86</v>
      </c>
      <c r="F423" s="19">
        <v>45433.0</v>
      </c>
      <c r="G423">
        <v>0.0</v>
      </c>
      <c r="H423">
        <v>0.0</v>
      </c>
      <c r="I423" t="s">
        <v>83</v>
      </c>
      <c r="J423">
        <v>0.0</v>
      </c>
      <c r="K423">
        <v>0.0</v>
      </c>
      <c r="L423" t="s">
        <v>83</v>
      </c>
      <c r="M423">
        <v>0.0</v>
      </c>
      <c r="N423">
        <v>0.0</v>
      </c>
      <c r="P423">
        <v>0.0</v>
      </c>
      <c r="Q423" t="s">
        <v>298</v>
      </c>
      <c r="R423" t="str">
        <f t="shared" si="8"/>
        <v>Homa Bay County Teaching and Referral Hospital_21/05/2024</v>
      </c>
      <c r="S423" t="str">
        <f>IF(COUNTIF(Individual!O:O,R423)&gt;0,"Found","Not Found")</f>
        <v>Not Found</v>
      </c>
    </row>
    <row r="424" spans="8:8">
      <c r="A424" t="s">
        <v>93</v>
      </c>
      <c r="E424" t="s">
        <v>107</v>
      </c>
      <c r="F424" s="19">
        <v>45443.0</v>
      </c>
      <c r="G424">
        <v>0.0</v>
      </c>
      <c r="H424">
        <v>0.0</v>
      </c>
      <c r="I424" t="s">
        <v>83</v>
      </c>
      <c r="J424">
        <v>0.0</v>
      </c>
      <c r="K424">
        <v>0.0</v>
      </c>
      <c r="L424" t="s">
        <v>83</v>
      </c>
      <c r="M424">
        <v>0.0</v>
      </c>
      <c r="N424">
        <v>0.0</v>
      </c>
      <c r="P424">
        <v>0.0</v>
      </c>
      <c r="Q424" t="s">
        <v>210</v>
      </c>
      <c r="R424" t="str">
        <f t="shared" si="8"/>
        <v>Njoro Sub-County Hospital_31/05/2024</v>
      </c>
      <c r="S424" t="str">
        <f>IF(COUNTIF(Individual!O:O,R424)&gt;0,"Found","Not Found")</f>
        <v>Not Found</v>
      </c>
    </row>
    <row r="425" spans="8:8">
      <c r="A425" t="s">
        <v>93</v>
      </c>
      <c r="E425" t="s">
        <v>107</v>
      </c>
      <c r="F425" s="19">
        <v>45446.0</v>
      </c>
      <c r="G425">
        <v>0.0</v>
      </c>
      <c r="H425">
        <v>0.0</v>
      </c>
      <c r="I425" t="s">
        <v>83</v>
      </c>
      <c r="J425">
        <v>0.0</v>
      </c>
      <c r="K425">
        <v>0.0</v>
      </c>
      <c r="L425" t="s">
        <v>83</v>
      </c>
      <c r="M425">
        <v>0.0</v>
      </c>
      <c r="N425">
        <v>0.0</v>
      </c>
      <c r="P425">
        <v>0.0</v>
      </c>
      <c r="Q425" t="s">
        <v>210</v>
      </c>
      <c r="R425" t="str">
        <f t="shared" si="8"/>
        <v>Njoro Sub-County Hospital_03/06/2024</v>
      </c>
      <c r="S425" t="str">
        <f>IF(COUNTIF(Individual!O:O,R425)&gt;0,"Found","Not Found")</f>
        <v>Not Found</v>
      </c>
    </row>
    <row r="426" spans="8:8">
      <c r="A426" t="s">
        <v>93</v>
      </c>
      <c r="E426" t="s">
        <v>107</v>
      </c>
      <c r="F426" s="19">
        <v>45447.0</v>
      </c>
      <c r="G426">
        <v>0.0</v>
      </c>
      <c r="H426">
        <v>0.0</v>
      </c>
      <c r="I426" t="s">
        <v>83</v>
      </c>
      <c r="J426">
        <v>0.0</v>
      </c>
      <c r="K426">
        <v>0.0</v>
      </c>
      <c r="L426" t="s">
        <v>83</v>
      </c>
      <c r="M426">
        <v>0.0</v>
      </c>
      <c r="N426">
        <v>0.0</v>
      </c>
      <c r="P426">
        <v>0.0</v>
      </c>
      <c r="Q426" t="s">
        <v>210</v>
      </c>
      <c r="R426" t="str">
        <f t="shared" si="8"/>
        <v>Njoro Sub-County Hospital_04/06/2024</v>
      </c>
      <c r="S426" t="str">
        <f>IF(COUNTIF(Individual!O:O,R426)&gt;0,"Found","Not Found")</f>
        <v>Not Found</v>
      </c>
    </row>
    <row r="427" spans="8:8">
      <c r="A427" t="s">
        <v>93</v>
      </c>
      <c r="E427" t="s">
        <v>107</v>
      </c>
      <c r="F427" s="19">
        <v>45448.0</v>
      </c>
      <c r="G427">
        <v>0.0</v>
      </c>
      <c r="H427">
        <v>0.0</v>
      </c>
      <c r="I427" t="s">
        <v>83</v>
      </c>
      <c r="J427">
        <v>0.0</v>
      </c>
      <c r="K427">
        <v>0.0</v>
      </c>
      <c r="L427" t="s">
        <v>83</v>
      </c>
      <c r="M427">
        <v>0.0</v>
      </c>
      <c r="N427">
        <v>0.0</v>
      </c>
      <c r="P427">
        <v>0.0</v>
      </c>
      <c r="Q427" t="s">
        <v>210</v>
      </c>
      <c r="R427" t="str">
        <f t="shared" si="8"/>
        <v>Njoro Sub-County Hospital_05/06/2024</v>
      </c>
      <c r="S427" t="str">
        <f>IF(COUNTIF(Individual!O:O,R427)&gt;0,"Found","Not Found")</f>
        <v>Not Found</v>
      </c>
    </row>
    <row r="428" spans="8:8">
      <c r="A428" t="s">
        <v>85</v>
      </c>
      <c r="B428" t="s">
        <v>86</v>
      </c>
      <c r="F428" s="19">
        <v>45434.0</v>
      </c>
      <c r="G428">
        <v>0.0</v>
      </c>
      <c r="H428">
        <v>0.0</v>
      </c>
      <c r="I428" t="s">
        <v>83</v>
      </c>
      <c r="J428">
        <v>0.0</v>
      </c>
      <c r="K428">
        <v>0.0</v>
      </c>
      <c r="L428" t="s">
        <v>83</v>
      </c>
      <c r="M428">
        <v>0.0</v>
      </c>
      <c r="N428">
        <v>0.0</v>
      </c>
      <c r="P428">
        <v>0.0</v>
      </c>
      <c r="Q428" t="s">
        <v>299</v>
      </c>
      <c r="R428" t="str">
        <f t="shared" si="8"/>
        <v>Homa Bay County Teaching and Referral Hospital_22/05/2024</v>
      </c>
      <c r="S428" t="str">
        <f>IF(COUNTIF(Individual!O:O,R428)&gt;0,"Found","Not Found")</f>
        <v>Not Found</v>
      </c>
    </row>
    <row r="429" spans="8:8">
      <c r="A429" t="s">
        <v>93</v>
      </c>
      <c r="E429" t="s">
        <v>98</v>
      </c>
      <c r="F429" s="19">
        <v>45446.0</v>
      </c>
      <c r="G429">
        <v>0.0</v>
      </c>
      <c r="H429">
        <v>0.0</v>
      </c>
      <c r="I429" t="s">
        <v>83</v>
      </c>
      <c r="J429">
        <v>0.0</v>
      </c>
      <c r="K429">
        <v>0.0</v>
      </c>
      <c r="L429" t="s">
        <v>83</v>
      </c>
      <c r="M429">
        <v>0.0</v>
      </c>
      <c r="N429">
        <v>0.0</v>
      </c>
      <c r="P429">
        <v>0.0</v>
      </c>
      <c r="Q429" t="s">
        <v>210</v>
      </c>
      <c r="R429" t="str">
        <f t="shared" si="8"/>
        <v>Bondeni Sub-County Hospital_03/06/2024</v>
      </c>
      <c r="S429" t="str">
        <f>IF(COUNTIF(Individual!O:O,R429)&gt;0,"Found","Not Found")</f>
        <v>Not Found</v>
      </c>
    </row>
    <row r="430" spans="8:8">
      <c r="A430" t="s">
        <v>93</v>
      </c>
      <c r="E430" t="s">
        <v>98</v>
      </c>
      <c r="F430" s="19">
        <v>45447.0</v>
      </c>
      <c r="G430">
        <v>0.0</v>
      </c>
      <c r="H430">
        <v>0.0</v>
      </c>
      <c r="I430" t="s">
        <v>83</v>
      </c>
      <c r="J430">
        <v>0.0</v>
      </c>
      <c r="K430">
        <v>0.0</v>
      </c>
      <c r="L430" t="s">
        <v>83</v>
      </c>
      <c r="M430">
        <v>0.0</v>
      </c>
      <c r="N430">
        <v>0.0</v>
      </c>
      <c r="P430">
        <v>0.0</v>
      </c>
      <c r="Q430" t="s">
        <v>210</v>
      </c>
      <c r="R430" t="str">
        <f t="shared" si="8"/>
        <v>Bondeni Sub-County Hospital_04/06/2024</v>
      </c>
      <c r="S430" t="str">
        <f>IF(COUNTIF(Individual!O:O,R430)&gt;0,"Found","Not Found")</f>
        <v>Not Found</v>
      </c>
    </row>
    <row r="431" spans="8:8">
      <c r="A431" t="s">
        <v>85</v>
      </c>
      <c r="B431" t="s">
        <v>86</v>
      </c>
      <c r="F431" s="19">
        <v>45435.0</v>
      </c>
      <c r="G431">
        <v>0.0</v>
      </c>
      <c r="H431">
        <v>0.0</v>
      </c>
      <c r="I431" t="s">
        <v>83</v>
      </c>
      <c r="J431">
        <v>0.0</v>
      </c>
      <c r="K431">
        <v>0.0</v>
      </c>
      <c r="L431" t="s">
        <v>83</v>
      </c>
      <c r="M431">
        <v>0.0</v>
      </c>
      <c r="N431">
        <v>0.0</v>
      </c>
      <c r="P431">
        <v>1.0</v>
      </c>
      <c r="Q431" t="s">
        <v>300</v>
      </c>
      <c r="R431" t="str">
        <f t="shared" si="8"/>
        <v>Homa Bay County Teaching and Referral Hospital_23/05/2024</v>
      </c>
      <c r="S431" t="str">
        <f>IF(COUNTIF(Individual!O:O,R431)&gt;0,"Found","Not Found")</f>
        <v>Not Found</v>
      </c>
    </row>
    <row r="432" spans="8:8">
      <c r="A432" t="s">
        <v>93</v>
      </c>
      <c r="E432" t="s">
        <v>98</v>
      </c>
      <c r="F432" s="19">
        <v>45448.0</v>
      </c>
      <c r="G432">
        <v>0.0</v>
      </c>
      <c r="H432">
        <v>0.0</v>
      </c>
      <c r="I432" t="s">
        <v>83</v>
      </c>
      <c r="J432">
        <v>0.0</v>
      </c>
      <c r="K432">
        <v>0.0</v>
      </c>
      <c r="L432" t="s">
        <v>83</v>
      </c>
      <c r="M432">
        <v>0.0</v>
      </c>
      <c r="N432">
        <v>0.0</v>
      </c>
      <c r="P432">
        <v>0.0</v>
      </c>
      <c r="Q432" t="s">
        <v>301</v>
      </c>
      <c r="R432" t="str">
        <f t="shared" si="8"/>
        <v>Bondeni Sub-County Hospital_05/06/2024</v>
      </c>
      <c r="S432" t="str">
        <f>IF(COUNTIF(Individual!O:O,R432)&gt;0,"Found","Not Found")</f>
        <v>Not Found</v>
      </c>
    </row>
    <row r="433" spans="8:8">
      <c r="A433" t="s">
        <v>85</v>
      </c>
      <c r="B433" t="s">
        <v>86</v>
      </c>
      <c r="F433" s="19">
        <v>45436.0</v>
      </c>
      <c r="G433">
        <v>0.0</v>
      </c>
      <c r="H433">
        <v>0.0</v>
      </c>
      <c r="I433" t="s">
        <v>83</v>
      </c>
      <c r="J433">
        <v>0.0</v>
      </c>
      <c r="K433">
        <v>0.0</v>
      </c>
      <c r="L433" t="s">
        <v>83</v>
      </c>
      <c r="M433">
        <v>0.0</v>
      </c>
      <c r="N433">
        <v>0.0</v>
      </c>
      <c r="P433">
        <v>0.0</v>
      </c>
      <c r="Q433" t="s">
        <v>302</v>
      </c>
      <c r="R433" t="str">
        <f t="shared" si="8"/>
        <v>Homa Bay County Teaching and Referral Hospital_24/05/2024</v>
      </c>
      <c r="S433" t="str">
        <f>IF(COUNTIF(Individual!O:O,R433)&gt;0,"Found","Not Found")</f>
        <v>Not Found</v>
      </c>
    </row>
    <row r="434" spans="8:8">
      <c r="A434" t="s">
        <v>93</v>
      </c>
      <c r="E434" t="s">
        <v>98</v>
      </c>
      <c r="F434" s="19">
        <v>45449.0</v>
      </c>
      <c r="G434">
        <v>0.0</v>
      </c>
      <c r="H434">
        <v>0.0</v>
      </c>
      <c r="I434" t="s">
        <v>83</v>
      </c>
      <c r="J434">
        <v>0.0</v>
      </c>
      <c r="K434">
        <v>0.0</v>
      </c>
      <c r="L434" t="s">
        <v>83</v>
      </c>
      <c r="M434">
        <v>0.0</v>
      </c>
      <c r="N434">
        <v>0.0</v>
      </c>
      <c r="P434">
        <v>0.0</v>
      </c>
      <c r="Q434" t="s">
        <v>303</v>
      </c>
      <c r="R434" t="str">
        <f t="shared" si="8"/>
        <v>Bondeni Sub-County Hospital_06/06/2024</v>
      </c>
      <c r="S434" t="str">
        <f>IF(COUNTIF(Individual!O:O,R434)&gt;0,"Found","Not Found")</f>
        <v>Not Found</v>
      </c>
    </row>
    <row r="435" spans="8:8">
      <c r="A435" t="s">
        <v>93</v>
      </c>
      <c r="E435" t="s">
        <v>98</v>
      </c>
      <c r="F435" s="19">
        <v>45450.0</v>
      </c>
      <c r="G435">
        <v>0.0</v>
      </c>
      <c r="H435">
        <v>0.0</v>
      </c>
      <c r="I435" t="s">
        <v>83</v>
      </c>
      <c r="J435">
        <v>0.0</v>
      </c>
      <c r="K435">
        <v>0.0</v>
      </c>
      <c r="L435" t="s">
        <v>83</v>
      </c>
      <c r="M435">
        <v>0.0</v>
      </c>
      <c r="N435">
        <v>0.0</v>
      </c>
      <c r="P435">
        <v>0.0</v>
      </c>
      <c r="Q435" t="s">
        <v>303</v>
      </c>
      <c r="R435" t="str">
        <f t="shared" si="8"/>
        <v>Bondeni Sub-County Hospital_07/06/2024</v>
      </c>
      <c r="S435" t="str">
        <f>IF(COUNTIF(Individual!O:O,R435)&gt;0,"Found","Not Found")</f>
        <v>Not Found</v>
      </c>
    </row>
    <row r="436" spans="8:8">
      <c r="A436" t="s">
        <v>104</v>
      </c>
      <c r="D436" t="s">
        <v>105</v>
      </c>
      <c r="F436" s="19">
        <v>45456.0</v>
      </c>
      <c r="G436">
        <v>0.0</v>
      </c>
      <c r="H436">
        <v>0.0</v>
      </c>
      <c r="I436" t="s">
        <v>83</v>
      </c>
      <c r="J436">
        <v>0.0</v>
      </c>
      <c r="K436">
        <v>0.0</v>
      </c>
      <c r="L436" t="s">
        <v>83</v>
      </c>
      <c r="M436">
        <v>0.0</v>
      </c>
      <c r="N436">
        <v>0.0</v>
      </c>
      <c r="P436">
        <v>0.0</v>
      </c>
      <c r="Q436" t="s">
        <v>304</v>
      </c>
      <c r="R436" t="str">
        <f t="shared" si="8"/>
        <v>Kakamega County General Hospital_13/06/2024</v>
      </c>
      <c r="S436" t="str">
        <f>IF(COUNTIF(Individual!O:O,R436)&gt;0,"Found","Not Found")</f>
        <v>Not Found</v>
      </c>
    </row>
    <row r="437" spans="8:8">
      <c r="A437" t="s">
        <v>85</v>
      </c>
      <c r="B437" t="s">
        <v>96</v>
      </c>
      <c r="F437" s="19">
        <v>45455.0</v>
      </c>
      <c r="G437">
        <v>0.0</v>
      </c>
      <c r="H437">
        <v>0.0</v>
      </c>
      <c r="I437" t="s">
        <v>83</v>
      </c>
      <c r="J437">
        <v>0.0</v>
      </c>
      <c r="K437">
        <v>0.0</v>
      </c>
      <c r="L437" t="s">
        <v>83</v>
      </c>
      <c r="M437">
        <v>0.0</v>
      </c>
      <c r="N437">
        <v>0.0</v>
      </c>
      <c r="P437">
        <v>0.0</v>
      </c>
      <c r="Q437" t="s">
        <v>305</v>
      </c>
      <c r="R437" t="str">
        <f t="shared" si="8"/>
        <v>Wagwe Health Centre_12/06/2024</v>
      </c>
      <c r="S437" t="str">
        <f>IF(COUNTIF(Individual!O:O,R437)&gt;0,"Found","Not Found")</f>
        <v>Not Found</v>
      </c>
    </row>
    <row r="438" spans="8:8">
      <c r="A438" t="s">
        <v>104</v>
      </c>
      <c r="D438" t="s">
        <v>128</v>
      </c>
      <c r="F438" s="19">
        <v>45456.0</v>
      </c>
      <c r="G438">
        <v>0.0</v>
      </c>
      <c r="H438">
        <v>0.0</v>
      </c>
      <c r="I438" t="s">
        <v>83</v>
      </c>
      <c r="J438">
        <v>0.0</v>
      </c>
      <c r="K438">
        <v>0.0</v>
      </c>
      <c r="L438" t="s">
        <v>83</v>
      </c>
      <c r="M438">
        <v>0.0</v>
      </c>
      <c r="N438">
        <v>0.0</v>
      </c>
      <c r="P438">
        <v>0.0</v>
      </c>
      <c r="Q438" t="s">
        <v>306</v>
      </c>
      <c r="R438" t="str">
        <f t="shared" si="8"/>
        <v>Matunda Sub District Hospital_13/06/2024</v>
      </c>
      <c r="S438" t="str">
        <f>IF(COUNTIF(Individual!O:O,R438)&gt;0,"Found","Not Found")</f>
        <v>Not Found</v>
      </c>
    </row>
    <row r="439" spans="8:8">
      <c r="A439" t="s">
        <v>85</v>
      </c>
      <c r="B439" t="s">
        <v>96</v>
      </c>
      <c r="F439" s="19">
        <v>45456.0</v>
      </c>
      <c r="G439">
        <v>0.0</v>
      </c>
      <c r="H439">
        <v>0.0</v>
      </c>
      <c r="I439" t="s">
        <v>83</v>
      </c>
      <c r="J439">
        <v>0.0</v>
      </c>
      <c r="K439">
        <v>0.0</v>
      </c>
      <c r="L439" t="s">
        <v>83</v>
      </c>
      <c r="M439">
        <v>0.0</v>
      </c>
      <c r="N439">
        <v>0.0</v>
      </c>
      <c r="P439">
        <v>0.0</v>
      </c>
      <c r="Q439" t="s">
        <v>307</v>
      </c>
      <c r="R439" t="str">
        <f t="shared" si="8"/>
        <v>Wagwe Health Centre_13/06/2024</v>
      </c>
      <c r="S439" t="str">
        <f>IF(COUNTIF(Individual!O:O,R439)&gt;0,"Found","Not Found")</f>
        <v>Not Found</v>
      </c>
    </row>
    <row r="440" spans="8:8">
      <c r="A440" t="s">
        <v>85</v>
      </c>
      <c r="B440" t="s">
        <v>86</v>
      </c>
      <c r="F440" s="19">
        <v>45437.0</v>
      </c>
      <c r="G440">
        <v>0.0</v>
      </c>
      <c r="H440">
        <v>0.0</v>
      </c>
      <c r="I440" t="s">
        <v>83</v>
      </c>
      <c r="J440">
        <v>0.0</v>
      </c>
      <c r="K440">
        <v>0.0</v>
      </c>
      <c r="L440" t="s">
        <v>83</v>
      </c>
      <c r="M440">
        <v>0.0</v>
      </c>
      <c r="N440">
        <v>0.0</v>
      </c>
      <c r="P440">
        <v>0.0</v>
      </c>
      <c r="Q440" t="s">
        <v>302</v>
      </c>
      <c r="R440" t="str">
        <f t="shared" si="8"/>
        <v>Homa Bay County Teaching and Referral Hospital_25/05/2024</v>
      </c>
      <c r="S440" t="str">
        <f>IF(COUNTIF(Individual!O:O,R440)&gt;0,"Found","Not Found")</f>
        <v>Not Found</v>
      </c>
    </row>
    <row r="441" spans="8:8">
      <c r="A441" t="s">
        <v>85</v>
      </c>
      <c r="B441" t="s">
        <v>86</v>
      </c>
      <c r="F441" s="19">
        <v>45439.0</v>
      </c>
      <c r="G441">
        <v>0.0</v>
      </c>
      <c r="H441">
        <v>0.0</v>
      </c>
      <c r="I441" t="s">
        <v>83</v>
      </c>
      <c r="J441">
        <v>0.0</v>
      </c>
      <c r="K441">
        <v>0.0</v>
      </c>
      <c r="L441" t="s">
        <v>83</v>
      </c>
      <c r="M441">
        <v>0.0</v>
      </c>
      <c r="N441">
        <v>0.0</v>
      </c>
      <c r="P441">
        <v>1.0</v>
      </c>
      <c r="Q441" t="s">
        <v>308</v>
      </c>
      <c r="R441" t="str">
        <f t="shared" si="8"/>
        <v>Homa Bay County Teaching and Referral Hospital_27/05/2024</v>
      </c>
      <c r="S441" t="str">
        <f>IF(COUNTIF(Individual!O:O,R441)&gt;0,"Found","Not Found")</f>
        <v>Not Found</v>
      </c>
    </row>
    <row r="442" spans="8:8">
      <c r="A442" t="s">
        <v>104</v>
      </c>
      <c r="D442" t="s">
        <v>137</v>
      </c>
      <c r="F442" s="19">
        <v>45456.0</v>
      </c>
      <c r="G442">
        <v>0.0</v>
      </c>
      <c r="H442">
        <v>0.0</v>
      </c>
      <c r="I442" t="s">
        <v>83</v>
      </c>
      <c r="J442">
        <v>0.0</v>
      </c>
      <c r="K442">
        <v>0.0</v>
      </c>
      <c r="L442" t="s">
        <v>83</v>
      </c>
      <c r="M442">
        <v>0.0</v>
      </c>
      <c r="N442">
        <v>0.0</v>
      </c>
      <c r="P442">
        <v>0.0</v>
      </c>
      <c r="Q442" t="s">
        <v>309</v>
      </c>
      <c r="R442" t="str">
        <f t="shared" si="8"/>
        <v>Iguhu Sub-County Hospital_13/06/2024</v>
      </c>
      <c r="S442" t="str">
        <f>IF(COUNTIF(Individual!O:O,R442)&gt;0,"Found","Not Found")</f>
        <v>Not Found</v>
      </c>
    </row>
    <row r="443" spans="8:8">
      <c r="A443" t="s">
        <v>85</v>
      </c>
      <c r="B443" t="s">
        <v>109</v>
      </c>
      <c r="F443" s="19">
        <v>45456.0</v>
      </c>
      <c r="G443">
        <v>0.0</v>
      </c>
      <c r="H443">
        <v>0.0</v>
      </c>
      <c r="I443" t="s">
        <v>83</v>
      </c>
      <c r="J443">
        <v>0.0</v>
      </c>
      <c r="K443">
        <v>0.0</v>
      </c>
      <c r="L443" t="s">
        <v>83</v>
      </c>
      <c r="M443">
        <v>0.0</v>
      </c>
      <c r="N443">
        <v>0.0</v>
      </c>
      <c r="P443">
        <v>0.0</v>
      </c>
      <c r="Q443" t="s">
        <v>310</v>
      </c>
      <c r="R443" t="str">
        <f t="shared" si="8"/>
        <v>Kabondo Sub-County Hospital_13/06/2024</v>
      </c>
      <c r="S443" t="str">
        <f>IF(COUNTIF(Individual!O:O,R443)&gt;0,"Found","Not Found")</f>
        <v>Not Found</v>
      </c>
    </row>
    <row r="444" spans="8:8">
      <c r="A444" t="s">
        <v>85</v>
      </c>
      <c r="B444" t="s">
        <v>86</v>
      </c>
      <c r="F444" s="19">
        <v>45441.0</v>
      </c>
      <c r="G444">
        <v>1.0</v>
      </c>
      <c r="H444">
        <v>1.0</v>
      </c>
      <c r="I444" t="s">
        <v>83</v>
      </c>
      <c r="J444">
        <v>0.0</v>
      </c>
      <c r="K444">
        <v>1.0</v>
      </c>
      <c r="L444" t="s">
        <v>83</v>
      </c>
      <c r="M444">
        <v>1.0</v>
      </c>
      <c r="N444">
        <v>0.0</v>
      </c>
      <c r="P444">
        <v>1.0</v>
      </c>
      <c r="Q444" t="s">
        <v>311</v>
      </c>
      <c r="R444" t="str">
        <f t="shared" si="8"/>
        <v>Homa Bay County Teaching and Referral Hospital_29/05/2024</v>
      </c>
      <c r="S444" t="str">
        <f>IF(COUNTIF(Individual!O:O,R444)&gt;0,"Found","Not Found")</f>
        <v>Not Found</v>
      </c>
    </row>
    <row r="445" spans="8:8">
      <c r="A445" t="s">
        <v>85</v>
      </c>
      <c r="B445" t="s">
        <v>86</v>
      </c>
      <c r="F445" s="19">
        <v>45456.0</v>
      </c>
      <c r="G445">
        <v>0.0</v>
      </c>
      <c r="H445">
        <v>0.0</v>
      </c>
      <c r="I445" t="s">
        <v>83</v>
      </c>
      <c r="J445">
        <v>0.0</v>
      </c>
      <c r="K445">
        <v>0.0</v>
      </c>
      <c r="L445" t="s">
        <v>83</v>
      </c>
      <c r="M445">
        <v>0.0</v>
      </c>
      <c r="N445">
        <v>0.0</v>
      </c>
      <c r="P445">
        <v>0.0</v>
      </c>
      <c r="Q445" t="s">
        <v>155</v>
      </c>
      <c r="R445" t="str">
        <f t="shared" si="8"/>
        <v>Homa Bay County Teaching and Referral Hospital_13/06/2024</v>
      </c>
      <c r="S445" t="str">
        <f>IF(COUNTIF(Individual!O:O,R445)&gt;0,"Found","Not Found")</f>
        <v>Not Found</v>
      </c>
    </row>
    <row r="446" spans="8:8">
      <c r="A446" t="s">
        <v>85</v>
      </c>
      <c r="B446" t="s">
        <v>86</v>
      </c>
      <c r="F446" s="19">
        <v>45442.0</v>
      </c>
      <c r="G446">
        <v>0.0</v>
      </c>
      <c r="H446">
        <v>0.0</v>
      </c>
      <c r="I446" t="s">
        <v>83</v>
      </c>
      <c r="J446">
        <v>0.0</v>
      </c>
      <c r="K446">
        <v>0.0</v>
      </c>
      <c r="L446" t="s">
        <v>83</v>
      </c>
      <c r="M446">
        <v>0.0</v>
      </c>
      <c r="N446">
        <v>0.0</v>
      </c>
      <c r="P446">
        <v>0.0</v>
      </c>
      <c r="Q446" t="s">
        <v>302</v>
      </c>
      <c r="R446" t="str">
        <f t="shared" si="8"/>
        <v>Homa Bay County Teaching and Referral Hospital_30/05/2024</v>
      </c>
      <c r="S446" t="str">
        <f>IF(COUNTIF(Individual!O:O,R446)&gt;0,"Found","Not Found")</f>
        <v>Not Found</v>
      </c>
    </row>
    <row r="447" spans="8:8">
      <c r="A447" t="s">
        <v>85</v>
      </c>
      <c r="B447" t="s">
        <v>86</v>
      </c>
      <c r="F447" s="19">
        <v>45443.0</v>
      </c>
      <c r="G447">
        <v>0.0</v>
      </c>
      <c r="H447">
        <v>0.0</v>
      </c>
      <c r="I447" t="s">
        <v>83</v>
      </c>
      <c r="J447">
        <v>0.0</v>
      </c>
      <c r="K447">
        <v>0.0</v>
      </c>
      <c r="L447" t="s">
        <v>83</v>
      </c>
      <c r="M447">
        <v>0.0</v>
      </c>
      <c r="N447">
        <v>0.0</v>
      </c>
      <c r="P447">
        <v>0.0</v>
      </c>
      <c r="Q447" t="s">
        <v>302</v>
      </c>
      <c r="R447" t="str">
        <f t="shared" si="8"/>
        <v>Homa Bay County Teaching and Referral Hospital_31/05/2024</v>
      </c>
      <c r="S447" t="str">
        <f>IF(COUNTIF(Individual!O:O,R447)&gt;0,"Found","Not Found")</f>
        <v>Not Found</v>
      </c>
    </row>
    <row r="448" spans="8:8">
      <c r="A448" t="s">
        <v>85</v>
      </c>
      <c r="B448" t="s">
        <v>86</v>
      </c>
      <c r="F448" s="19">
        <v>45440.0</v>
      </c>
      <c r="G448">
        <v>0.0</v>
      </c>
      <c r="H448">
        <v>0.0</v>
      </c>
      <c r="I448" t="s">
        <v>83</v>
      </c>
      <c r="J448">
        <v>0.0</v>
      </c>
      <c r="K448">
        <v>0.0</v>
      </c>
      <c r="L448" t="s">
        <v>83</v>
      </c>
      <c r="M448">
        <v>0.0</v>
      </c>
      <c r="N448">
        <v>0.0</v>
      </c>
      <c r="P448">
        <v>0.0</v>
      </c>
      <c r="Q448" t="s">
        <v>296</v>
      </c>
      <c r="R448" t="str">
        <f t="shared" si="8"/>
        <v>Homa Bay County Teaching and Referral Hospital_28/05/2024</v>
      </c>
      <c r="S448" t="str">
        <f>IF(COUNTIF(Individual!O:O,R448)&gt;0,"Found","Not Found")</f>
        <v>Not Found</v>
      </c>
    </row>
    <row r="449" spans="8:8">
      <c r="A449" t="s">
        <v>85</v>
      </c>
      <c r="B449" t="s">
        <v>109</v>
      </c>
      <c r="F449" s="19">
        <v>45414.0</v>
      </c>
      <c r="G449">
        <v>0.0</v>
      </c>
      <c r="H449">
        <v>0.0</v>
      </c>
      <c r="I449" t="s">
        <v>83</v>
      </c>
      <c r="J449">
        <v>0.0</v>
      </c>
      <c r="K449">
        <v>0.0</v>
      </c>
      <c r="L449" t="s">
        <v>83</v>
      </c>
      <c r="M449">
        <v>0.0</v>
      </c>
      <c r="N449">
        <v>0.0</v>
      </c>
      <c r="P449">
        <v>0.0</v>
      </c>
      <c r="Q449" t="s">
        <v>312</v>
      </c>
      <c r="R449" t="str">
        <f t="shared" si="9" ref="R449:R512">CONCATENATE(B449,C449,D449,E449,"_",(TEXT(F449,"dd/mm/yyyy")))</f>
        <v>Kabondo Sub-County Hospital_02/05/2024</v>
      </c>
      <c r="S449" t="str">
        <f>IF(COUNTIF(Individual!O:O,R449)&gt;0,"Found","Not Found")</f>
        <v>Not Found</v>
      </c>
    </row>
    <row r="450" spans="8:8">
      <c r="A450" t="s">
        <v>85</v>
      </c>
      <c r="B450" t="s">
        <v>109</v>
      </c>
      <c r="F450" s="19">
        <v>45415.0</v>
      </c>
      <c r="G450">
        <v>0.0</v>
      </c>
      <c r="H450">
        <v>0.0</v>
      </c>
      <c r="I450" t="s">
        <v>83</v>
      </c>
      <c r="J450">
        <v>0.0</v>
      </c>
      <c r="K450">
        <v>0.0</v>
      </c>
      <c r="L450" t="s">
        <v>83</v>
      </c>
      <c r="M450">
        <v>0.0</v>
      </c>
      <c r="N450">
        <v>0.0</v>
      </c>
      <c r="P450">
        <v>0.0</v>
      </c>
      <c r="Q450" t="s">
        <v>313</v>
      </c>
      <c r="R450" t="str">
        <f t="shared" si="9"/>
        <v>Kabondo Sub-County Hospital_03/05/2024</v>
      </c>
      <c r="S450" t="str">
        <f>IF(COUNTIF(Individual!O:O,R450)&gt;0,"Found","Not Found")</f>
        <v>Not Found</v>
      </c>
    </row>
    <row r="451" spans="8:8">
      <c r="A451" t="s">
        <v>85</v>
      </c>
      <c r="B451" t="s">
        <v>109</v>
      </c>
      <c r="F451" s="19">
        <v>45418.0</v>
      </c>
      <c r="G451">
        <v>0.0</v>
      </c>
      <c r="H451">
        <v>0.0</v>
      </c>
      <c r="I451" t="s">
        <v>83</v>
      </c>
      <c r="J451">
        <v>0.0</v>
      </c>
      <c r="K451">
        <v>0.0</v>
      </c>
      <c r="L451" t="s">
        <v>83</v>
      </c>
      <c r="M451">
        <v>0.0</v>
      </c>
      <c r="N451">
        <v>0.0</v>
      </c>
      <c r="P451">
        <v>0.0</v>
      </c>
      <c r="Q451" t="s">
        <v>312</v>
      </c>
      <c r="R451" t="str">
        <f t="shared" si="9"/>
        <v>Kabondo Sub-County Hospital_06/05/2024</v>
      </c>
      <c r="S451" t="str">
        <f>IF(COUNTIF(Individual!O:O,R451)&gt;0,"Found","Not Found")</f>
        <v>Not Found</v>
      </c>
    </row>
    <row r="452" spans="8:8">
      <c r="A452" t="s">
        <v>85</v>
      </c>
      <c r="B452" t="s">
        <v>109</v>
      </c>
      <c r="F452" s="19">
        <v>45419.0</v>
      </c>
      <c r="G452">
        <v>0.0</v>
      </c>
      <c r="H452">
        <v>0.0</v>
      </c>
      <c r="I452" t="s">
        <v>83</v>
      </c>
      <c r="J452">
        <v>0.0</v>
      </c>
      <c r="K452">
        <v>0.0</v>
      </c>
      <c r="L452" t="s">
        <v>83</v>
      </c>
      <c r="M452">
        <v>0.0</v>
      </c>
      <c r="N452">
        <v>0.0</v>
      </c>
      <c r="P452">
        <v>0.0</v>
      </c>
      <c r="Q452" t="s">
        <v>312</v>
      </c>
      <c r="R452" t="str">
        <f t="shared" si="9"/>
        <v>Kabondo Sub-County Hospital_07/05/2024</v>
      </c>
      <c r="S452" t="str">
        <f>IF(COUNTIF(Individual!O:O,R452)&gt;0,"Found","Not Found")</f>
        <v>Not Found</v>
      </c>
    </row>
    <row r="453" spans="8:8">
      <c r="A453" t="s">
        <v>85</v>
      </c>
      <c r="B453" t="s">
        <v>109</v>
      </c>
      <c r="F453" s="19">
        <v>45420.0</v>
      </c>
      <c r="G453">
        <v>0.0</v>
      </c>
      <c r="H453">
        <v>0.0</v>
      </c>
      <c r="I453" t="s">
        <v>83</v>
      </c>
      <c r="J453">
        <v>0.0</v>
      </c>
      <c r="K453">
        <v>0.0</v>
      </c>
      <c r="L453" t="s">
        <v>83</v>
      </c>
      <c r="M453">
        <v>0.0</v>
      </c>
      <c r="N453">
        <v>0.0</v>
      </c>
      <c r="P453">
        <v>0.0</v>
      </c>
      <c r="Q453" t="s">
        <v>314</v>
      </c>
      <c r="R453" t="str">
        <f t="shared" si="9"/>
        <v>Kabondo Sub-County Hospital_08/05/2024</v>
      </c>
      <c r="S453" t="str">
        <f>IF(COUNTIF(Individual!O:O,R453)&gt;0,"Found","Not Found")</f>
        <v>Not Found</v>
      </c>
    </row>
    <row r="454" spans="8:8">
      <c r="A454" t="s">
        <v>85</v>
      </c>
      <c r="B454" t="s">
        <v>109</v>
      </c>
      <c r="F454" s="19">
        <v>45421.0</v>
      </c>
      <c r="G454">
        <v>0.0</v>
      </c>
      <c r="H454">
        <v>0.0</v>
      </c>
      <c r="I454" t="s">
        <v>83</v>
      </c>
      <c r="J454">
        <v>0.0</v>
      </c>
      <c r="K454">
        <v>0.0</v>
      </c>
      <c r="L454" t="s">
        <v>83</v>
      </c>
      <c r="M454">
        <v>0.0</v>
      </c>
      <c r="N454">
        <v>0.0</v>
      </c>
      <c r="P454">
        <v>0.0</v>
      </c>
      <c r="Q454" t="s">
        <v>315</v>
      </c>
      <c r="R454" t="str">
        <f t="shared" si="9"/>
        <v>Kabondo Sub-County Hospital_09/05/2024</v>
      </c>
      <c r="S454" t="str">
        <f>IF(COUNTIF(Individual!O:O,R454)&gt;0,"Found","Not Found")</f>
        <v>Not Found</v>
      </c>
    </row>
    <row r="455" spans="8:8">
      <c r="A455" t="s">
        <v>85</v>
      </c>
      <c r="B455" t="s">
        <v>109</v>
      </c>
      <c r="F455" s="19">
        <v>45425.0</v>
      </c>
      <c r="G455">
        <v>1.0</v>
      </c>
      <c r="H455">
        <v>1.0</v>
      </c>
      <c r="I455" t="s">
        <v>83</v>
      </c>
      <c r="J455">
        <v>0.0</v>
      </c>
      <c r="K455">
        <v>1.0</v>
      </c>
      <c r="L455" t="s">
        <v>83</v>
      </c>
      <c r="M455">
        <v>1.0</v>
      </c>
      <c r="N455">
        <v>0.0</v>
      </c>
      <c r="P455">
        <v>1.0</v>
      </c>
      <c r="Q455" t="s">
        <v>316</v>
      </c>
      <c r="R455" t="str">
        <f t="shared" si="9"/>
        <v>Kabondo Sub-County Hospital_13/05/2024</v>
      </c>
      <c r="S455" t="str">
        <f>IF(COUNTIF(Individual!O:O,R455)&gt;0,"Found","Not Found")</f>
        <v>Not Found</v>
      </c>
    </row>
    <row r="456" spans="8:8">
      <c r="A456" t="s">
        <v>93</v>
      </c>
      <c r="E456" t="s">
        <v>119</v>
      </c>
      <c r="F456" s="19">
        <v>45448.0</v>
      </c>
      <c r="G456">
        <v>0.0</v>
      </c>
      <c r="H456">
        <v>0.0</v>
      </c>
      <c r="I456" t="s">
        <v>83</v>
      </c>
      <c r="J456">
        <v>0.0</v>
      </c>
      <c r="K456">
        <v>0.0</v>
      </c>
      <c r="L456" t="s">
        <v>83</v>
      </c>
      <c r="M456">
        <v>0.0</v>
      </c>
      <c r="N456">
        <v>0.0</v>
      </c>
      <c r="P456">
        <v>0.0</v>
      </c>
      <c r="Q456" t="s">
        <v>303</v>
      </c>
      <c r="R456" t="str">
        <f t="shared" si="9"/>
        <v>Mithonge/Bondeni Dispensary_05/06/2024</v>
      </c>
      <c r="S456" t="str">
        <f>IF(COUNTIF(Individual!O:O,R456)&gt;0,"Found","Not Found")</f>
        <v>Not Found</v>
      </c>
    </row>
    <row r="457" spans="8:8">
      <c r="A457" t="s">
        <v>93</v>
      </c>
      <c r="E457" t="s">
        <v>119</v>
      </c>
      <c r="F457" s="19">
        <v>45449.0</v>
      </c>
      <c r="G457">
        <v>0.0</v>
      </c>
      <c r="H457">
        <v>0.0</v>
      </c>
      <c r="I457" t="s">
        <v>83</v>
      </c>
      <c r="J457">
        <v>0.0</v>
      </c>
      <c r="K457">
        <v>0.0</v>
      </c>
      <c r="L457" t="s">
        <v>83</v>
      </c>
      <c r="M457">
        <v>0.0</v>
      </c>
      <c r="N457">
        <v>0.0</v>
      </c>
      <c r="P457">
        <v>0.0</v>
      </c>
      <c r="Q457" t="s">
        <v>303</v>
      </c>
      <c r="R457" t="str">
        <f t="shared" si="9"/>
        <v>Mithonge/Bondeni Dispensary_06/06/2024</v>
      </c>
      <c r="S457" t="str">
        <f>IF(COUNTIF(Individual!O:O,R457)&gt;0,"Found","Not Found")</f>
        <v>Not Found</v>
      </c>
    </row>
    <row r="458" spans="8:8">
      <c r="A458" t="s">
        <v>85</v>
      </c>
      <c r="B458" t="s">
        <v>109</v>
      </c>
      <c r="F458" s="19">
        <v>45426.0</v>
      </c>
      <c r="G458">
        <v>1.0</v>
      </c>
      <c r="H458">
        <v>1.0</v>
      </c>
      <c r="I458" t="s">
        <v>83</v>
      </c>
      <c r="J458">
        <v>0.0</v>
      </c>
      <c r="K458">
        <v>1.0</v>
      </c>
      <c r="L458" t="s">
        <v>83</v>
      </c>
      <c r="M458">
        <v>1.0</v>
      </c>
      <c r="N458">
        <v>0.0</v>
      </c>
      <c r="P458">
        <v>1.0</v>
      </c>
      <c r="Q458" t="s">
        <v>317</v>
      </c>
      <c r="R458" t="str">
        <f t="shared" si="9"/>
        <v>Kabondo Sub-County Hospital_14/05/2024</v>
      </c>
      <c r="S458" t="str">
        <f>IF(COUNTIF(Individual!O:O,R458)&gt;0,"Found","Not Found")</f>
        <v>Not Found</v>
      </c>
    </row>
    <row r="459" spans="8:8">
      <c r="A459" t="s">
        <v>93</v>
      </c>
      <c r="E459" t="s">
        <v>119</v>
      </c>
      <c r="F459" s="19">
        <v>45450.0</v>
      </c>
      <c r="G459">
        <v>0.0</v>
      </c>
      <c r="H459">
        <v>0.0</v>
      </c>
      <c r="I459" t="s">
        <v>83</v>
      </c>
      <c r="J459">
        <v>0.0</v>
      </c>
      <c r="K459">
        <v>0.0</v>
      </c>
      <c r="L459" t="s">
        <v>83</v>
      </c>
      <c r="M459">
        <v>0.0</v>
      </c>
      <c r="N459">
        <v>0.0</v>
      </c>
      <c r="P459">
        <v>0.0</v>
      </c>
      <c r="Q459" t="s">
        <v>175</v>
      </c>
      <c r="R459" t="str">
        <f t="shared" si="9"/>
        <v>Mithonge/Bondeni Dispensary_07/06/2024</v>
      </c>
      <c r="S459" t="str">
        <f>IF(COUNTIF(Individual!O:O,R459)&gt;0,"Found","Not Found")</f>
        <v>Not Found</v>
      </c>
    </row>
    <row r="460" spans="8:8">
      <c r="A460" t="s">
        <v>85</v>
      </c>
      <c r="B460" t="s">
        <v>109</v>
      </c>
      <c r="F460" s="19">
        <v>45427.0</v>
      </c>
      <c r="G460">
        <v>0.0</v>
      </c>
      <c r="H460">
        <v>0.0</v>
      </c>
      <c r="I460" t="s">
        <v>83</v>
      </c>
      <c r="J460">
        <v>0.0</v>
      </c>
      <c r="K460">
        <v>0.0</v>
      </c>
      <c r="L460" t="s">
        <v>83</v>
      </c>
      <c r="M460">
        <v>0.0</v>
      </c>
      <c r="N460">
        <v>0.0</v>
      </c>
      <c r="P460">
        <v>0.0</v>
      </c>
      <c r="Q460" t="s">
        <v>315</v>
      </c>
      <c r="R460" t="str">
        <f t="shared" si="9"/>
        <v>Kabondo Sub-County Hospital_15/05/2024</v>
      </c>
      <c r="S460" t="str">
        <f>IF(COUNTIF(Individual!O:O,R460)&gt;0,"Found","Not Found")</f>
        <v>Not Found</v>
      </c>
    </row>
    <row r="461" spans="8:8">
      <c r="A461" t="s">
        <v>85</v>
      </c>
      <c r="B461" t="s">
        <v>109</v>
      </c>
      <c r="F461" s="19">
        <v>45428.0</v>
      </c>
      <c r="G461">
        <v>0.0</v>
      </c>
      <c r="H461">
        <v>0.0</v>
      </c>
      <c r="I461" t="s">
        <v>83</v>
      </c>
      <c r="J461">
        <v>0.0</v>
      </c>
      <c r="K461">
        <v>0.0</v>
      </c>
      <c r="L461" t="s">
        <v>83</v>
      </c>
      <c r="M461">
        <v>0.0</v>
      </c>
      <c r="N461">
        <v>0.0</v>
      </c>
      <c r="P461">
        <v>0.0</v>
      </c>
      <c r="Q461" t="s">
        <v>318</v>
      </c>
      <c r="R461" t="str">
        <f t="shared" si="9"/>
        <v>Kabondo Sub-County Hospital_16/05/2024</v>
      </c>
      <c r="S461" t="str">
        <f>IF(COUNTIF(Individual!O:O,R461)&gt;0,"Found","Not Found")</f>
        <v>Not Found</v>
      </c>
    </row>
    <row r="462" spans="8:8">
      <c r="A462" t="s">
        <v>85</v>
      </c>
      <c r="B462" t="s">
        <v>109</v>
      </c>
      <c r="F462" s="19">
        <v>45429.0</v>
      </c>
      <c r="G462">
        <v>0.0</v>
      </c>
      <c r="H462">
        <v>0.0</v>
      </c>
      <c r="I462" t="s">
        <v>83</v>
      </c>
      <c r="J462">
        <v>0.0</v>
      </c>
      <c r="K462">
        <v>0.0</v>
      </c>
      <c r="L462" t="s">
        <v>83</v>
      </c>
      <c r="M462">
        <v>0.0</v>
      </c>
      <c r="N462">
        <v>0.0</v>
      </c>
      <c r="P462">
        <v>0.0</v>
      </c>
      <c r="Q462" t="s">
        <v>318</v>
      </c>
      <c r="R462" t="str">
        <f t="shared" si="9"/>
        <v>Kabondo Sub-County Hospital_17/05/2024</v>
      </c>
      <c r="S462" t="str">
        <f>IF(COUNTIF(Individual!O:O,R462)&gt;0,"Found","Not Found")</f>
        <v>Not Found</v>
      </c>
    </row>
    <row r="463" spans="8:8">
      <c r="A463" t="s">
        <v>85</v>
      </c>
      <c r="B463" t="s">
        <v>109</v>
      </c>
      <c r="F463" s="19">
        <v>45432.0</v>
      </c>
      <c r="G463">
        <v>0.0</v>
      </c>
      <c r="H463">
        <v>0.0</v>
      </c>
      <c r="I463" t="s">
        <v>83</v>
      </c>
      <c r="J463">
        <v>0.0</v>
      </c>
      <c r="K463">
        <v>0.0</v>
      </c>
      <c r="L463" t="s">
        <v>83</v>
      </c>
      <c r="M463">
        <v>0.0</v>
      </c>
      <c r="N463">
        <v>0.0</v>
      </c>
      <c r="P463">
        <v>0.0</v>
      </c>
      <c r="Q463" t="s">
        <v>170</v>
      </c>
      <c r="R463" t="str">
        <f t="shared" si="9"/>
        <v>Kabondo Sub-County Hospital_20/05/2024</v>
      </c>
      <c r="S463" t="str">
        <f>IF(COUNTIF(Individual!O:O,R463)&gt;0,"Found","Not Found")</f>
        <v>Not Found</v>
      </c>
    </row>
    <row r="464" spans="8:8">
      <c r="A464" t="s">
        <v>85</v>
      </c>
      <c r="B464" t="s">
        <v>109</v>
      </c>
      <c r="F464" s="19">
        <v>45433.0</v>
      </c>
      <c r="G464">
        <v>0.0</v>
      </c>
      <c r="H464">
        <v>0.0</v>
      </c>
      <c r="I464" t="s">
        <v>83</v>
      </c>
      <c r="J464">
        <v>0.0</v>
      </c>
      <c r="K464">
        <v>0.0</v>
      </c>
      <c r="L464" t="s">
        <v>83</v>
      </c>
      <c r="M464">
        <v>0.0</v>
      </c>
      <c r="N464">
        <v>0.0</v>
      </c>
      <c r="P464">
        <v>0.0</v>
      </c>
      <c r="Q464" t="s">
        <v>319</v>
      </c>
      <c r="R464" t="str">
        <f t="shared" si="9"/>
        <v>Kabondo Sub-County Hospital_21/05/2024</v>
      </c>
      <c r="S464" t="str">
        <f>IF(COUNTIF(Individual!O:O,R464)&gt;0,"Found","Not Found")</f>
        <v>Not Found</v>
      </c>
    </row>
    <row r="465" spans="8:8">
      <c r="A465" t="s">
        <v>85</v>
      </c>
      <c r="B465" t="s">
        <v>109</v>
      </c>
      <c r="F465" s="19">
        <v>45434.0</v>
      </c>
      <c r="G465">
        <v>0.0</v>
      </c>
      <c r="H465">
        <v>0.0</v>
      </c>
      <c r="I465" t="s">
        <v>83</v>
      </c>
      <c r="J465">
        <v>0.0</v>
      </c>
      <c r="K465">
        <v>0.0</v>
      </c>
      <c r="L465" t="s">
        <v>83</v>
      </c>
      <c r="M465">
        <v>0.0</v>
      </c>
      <c r="N465">
        <v>0.0</v>
      </c>
      <c r="P465">
        <v>0.0</v>
      </c>
      <c r="Q465" t="s">
        <v>320</v>
      </c>
      <c r="R465" t="str">
        <f t="shared" si="9"/>
        <v>Kabondo Sub-County Hospital_22/05/2024</v>
      </c>
      <c r="S465" t="str">
        <f>IF(COUNTIF(Individual!O:O,R465)&gt;0,"Found","Not Found")</f>
        <v>Not Found</v>
      </c>
    </row>
    <row r="466" spans="8:8">
      <c r="A466" t="s">
        <v>85</v>
      </c>
      <c r="B466" t="s">
        <v>109</v>
      </c>
      <c r="F466" s="19">
        <v>45435.0</v>
      </c>
      <c r="G466">
        <v>0.0</v>
      </c>
      <c r="H466">
        <v>0.0</v>
      </c>
      <c r="I466" t="s">
        <v>83</v>
      </c>
      <c r="J466">
        <v>0.0</v>
      </c>
      <c r="K466">
        <v>0.0</v>
      </c>
      <c r="L466" t="s">
        <v>83</v>
      </c>
      <c r="M466">
        <v>0.0</v>
      </c>
      <c r="N466">
        <v>0.0</v>
      </c>
      <c r="P466">
        <v>0.0</v>
      </c>
      <c r="Q466" t="s">
        <v>321</v>
      </c>
      <c r="R466" t="str">
        <f t="shared" si="9"/>
        <v>Kabondo Sub-County Hospital_23/05/2024</v>
      </c>
      <c r="S466" t="str">
        <f>IF(COUNTIF(Individual!O:O,R466)&gt;0,"Found","Not Found")</f>
        <v>Not Found</v>
      </c>
    </row>
    <row r="467" spans="8:8">
      <c r="A467" t="s">
        <v>85</v>
      </c>
      <c r="B467" t="s">
        <v>109</v>
      </c>
      <c r="F467" s="19">
        <v>45436.0</v>
      </c>
      <c r="G467">
        <v>0.0</v>
      </c>
      <c r="H467">
        <v>0.0</v>
      </c>
      <c r="I467" t="s">
        <v>83</v>
      </c>
      <c r="J467">
        <v>0.0</v>
      </c>
      <c r="K467">
        <v>0.0</v>
      </c>
      <c r="L467" t="s">
        <v>83</v>
      </c>
      <c r="M467">
        <v>0.0</v>
      </c>
      <c r="N467">
        <v>0.0</v>
      </c>
      <c r="P467">
        <v>0.0</v>
      </c>
      <c r="Q467" t="s">
        <v>322</v>
      </c>
      <c r="R467" t="str">
        <f t="shared" si="9"/>
        <v>Kabondo Sub-County Hospital_24/05/2024</v>
      </c>
      <c r="S467" t="str">
        <f>IF(COUNTIF(Individual!O:O,R467)&gt;0,"Found","Not Found")</f>
        <v>Not Found</v>
      </c>
    </row>
    <row r="468" spans="8:8">
      <c r="A468" t="s">
        <v>85</v>
      </c>
      <c r="B468" t="s">
        <v>109</v>
      </c>
      <c r="F468" s="19">
        <v>45439.0</v>
      </c>
      <c r="G468">
        <v>0.0</v>
      </c>
      <c r="H468">
        <v>0.0</v>
      </c>
      <c r="I468" t="s">
        <v>83</v>
      </c>
      <c r="J468">
        <v>0.0</v>
      </c>
      <c r="K468">
        <v>0.0</v>
      </c>
      <c r="L468" t="s">
        <v>83</v>
      </c>
      <c r="M468">
        <v>0.0</v>
      </c>
      <c r="N468">
        <v>0.0</v>
      </c>
      <c r="P468">
        <v>0.0</v>
      </c>
      <c r="Q468" t="s">
        <v>170</v>
      </c>
      <c r="R468" t="str">
        <f t="shared" si="9"/>
        <v>Kabondo Sub-County Hospital_27/05/2024</v>
      </c>
      <c r="S468" t="str">
        <f>IF(COUNTIF(Individual!O:O,R468)&gt;0,"Found","Not Found")</f>
        <v>Not Found</v>
      </c>
    </row>
    <row r="469" spans="8:8">
      <c r="A469" t="s">
        <v>85</v>
      </c>
      <c r="B469" t="s">
        <v>109</v>
      </c>
      <c r="F469" s="19">
        <v>45440.0</v>
      </c>
      <c r="G469">
        <v>0.0</v>
      </c>
      <c r="H469">
        <v>0.0</v>
      </c>
      <c r="I469" t="s">
        <v>83</v>
      </c>
      <c r="J469">
        <v>0.0</v>
      </c>
      <c r="K469">
        <v>0.0</v>
      </c>
      <c r="L469" t="s">
        <v>83</v>
      </c>
      <c r="M469">
        <v>0.0</v>
      </c>
      <c r="N469">
        <v>0.0</v>
      </c>
      <c r="P469">
        <v>0.0</v>
      </c>
      <c r="Q469" t="s">
        <v>323</v>
      </c>
      <c r="R469" t="str">
        <f t="shared" si="9"/>
        <v>Kabondo Sub-County Hospital_28/05/2024</v>
      </c>
      <c r="S469" t="str">
        <f>IF(COUNTIF(Individual!O:O,R469)&gt;0,"Found","Not Found")</f>
        <v>Not Found</v>
      </c>
    </row>
    <row r="470" spans="8:8">
      <c r="A470" t="s">
        <v>85</v>
      </c>
      <c r="B470" t="s">
        <v>109</v>
      </c>
      <c r="F470" s="19">
        <v>45441.0</v>
      </c>
      <c r="G470">
        <v>0.0</v>
      </c>
      <c r="H470">
        <v>0.0</v>
      </c>
      <c r="I470" t="s">
        <v>83</v>
      </c>
      <c r="J470">
        <v>0.0</v>
      </c>
      <c r="K470">
        <v>0.0</v>
      </c>
      <c r="L470" t="s">
        <v>83</v>
      </c>
      <c r="M470">
        <v>0.0</v>
      </c>
      <c r="N470">
        <v>0.0</v>
      </c>
      <c r="P470">
        <v>0.0</v>
      </c>
      <c r="Q470" t="s">
        <v>170</v>
      </c>
      <c r="R470" t="str">
        <f t="shared" si="9"/>
        <v>Kabondo Sub-County Hospital_29/05/2024</v>
      </c>
      <c r="S470" t="str">
        <f>IF(COUNTIF(Individual!O:O,R470)&gt;0,"Found","Not Found")</f>
        <v>Not Found</v>
      </c>
    </row>
    <row r="471" spans="8:8">
      <c r="A471" t="s">
        <v>85</v>
      </c>
      <c r="B471" t="s">
        <v>109</v>
      </c>
      <c r="F471" s="19">
        <v>45442.0</v>
      </c>
      <c r="G471">
        <v>0.0</v>
      </c>
      <c r="H471">
        <v>0.0</v>
      </c>
      <c r="I471" t="s">
        <v>83</v>
      </c>
      <c r="J471">
        <v>0.0</v>
      </c>
      <c r="K471">
        <v>0.0</v>
      </c>
      <c r="L471" t="s">
        <v>83</v>
      </c>
      <c r="M471">
        <v>0.0</v>
      </c>
      <c r="N471">
        <v>0.0</v>
      </c>
      <c r="P471">
        <v>0.0</v>
      </c>
      <c r="Q471" t="s">
        <v>324</v>
      </c>
      <c r="R471" t="str">
        <f t="shared" si="9"/>
        <v>Kabondo Sub-County Hospital_30/05/2024</v>
      </c>
      <c r="S471" t="str">
        <f>IF(COUNTIF(Individual!O:O,R471)&gt;0,"Found","Not Found")</f>
        <v>Not Found</v>
      </c>
    </row>
    <row r="472" spans="8:8">
      <c r="A472" t="s">
        <v>85</v>
      </c>
      <c r="B472" t="s">
        <v>109</v>
      </c>
      <c r="F472" s="19">
        <v>45443.0</v>
      </c>
      <c r="G472">
        <v>0.0</v>
      </c>
      <c r="H472">
        <v>0.0</v>
      </c>
      <c r="I472" t="s">
        <v>83</v>
      </c>
      <c r="J472">
        <v>0.0</v>
      </c>
      <c r="K472">
        <v>0.0</v>
      </c>
      <c r="L472" t="s">
        <v>83</v>
      </c>
      <c r="M472">
        <v>0.0</v>
      </c>
      <c r="N472">
        <v>0.0</v>
      </c>
      <c r="P472">
        <v>0.0</v>
      </c>
      <c r="Q472" t="s">
        <v>325</v>
      </c>
      <c r="R472" t="str">
        <f t="shared" si="9"/>
        <v>Kabondo Sub-County Hospital_31/05/2024</v>
      </c>
      <c r="S472" t="str">
        <f>IF(COUNTIF(Individual!O:O,R472)&gt;0,"Found","Not Found")</f>
        <v>Not Found</v>
      </c>
    </row>
    <row r="473" spans="8:8">
      <c r="A473" t="s">
        <v>81</v>
      </c>
      <c r="C473" t="s">
        <v>152</v>
      </c>
      <c r="F473" s="19">
        <v>45456.0</v>
      </c>
      <c r="G473">
        <v>0.0</v>
      </c>
      <c r="H473">
        <v>0.0</v>
      </c>
      <c r="I473" t="s">
        <v>83</v>
      </c>
      <c r="J473">
        <v>0.0</v>
      </c>
      <c r="K473">
        <v>0.0</v>
      </c>
      <c r="L473" t="s">
        <v>83</v>
      </c>
      <c r="M473">
        <v>0.0</v>
      </c>
      <c r="N473">
        <v>0.0</v>
      </c>
      <c r="P473">
        <v>0.0</v>
      </c>
      <c r="Q473" t="s">
        <v>326</v>
      </c>
      <c r="R473" t="str">
        <f t="shared" si="9"/>
        <v>Koru Dispensary_13/06/2024</v>
      </c>
      <c r="S473" t="str">
        <f>IF(COUNTIF(Individual!O:O,R473)&gt;0,"Found","Not Found")</f>
        <v>Not Found</v>
      </c>
    </row>
    <row r="474" spans="8:8">
      <c r="A474" t="s">
        <v>85</v>
      </c>
      <c r="B474" t="s">
        <v>121</v>
      </c>
      <c r="F474" s="19">
        <v>45415.0</v>
      </c>
      <c r="G474">
        <v>0.0</v>
      </c>
      <c r="H474">
        <v>0.0</v>
      </c>
      <c r="I474" t="s">
        <v>83</v>
      </c>
      <c r="J474">
        <v>0.0</v>
      </c>
      <c r="K474">
        <v>0.0</v>
      </c>
      <c r="L474" t="s">
        <v>83</v>
      </c>
      <c r="M474">
        <v>0.0</v>
      </c>
      <c r="N474">
        <v>0.0</v>
      </c>
      <c r="P474">
        <v>0.0</v>
      </c>
      <c r="Q474" t="s">
        <v>327</v>
      </c>
      <c r="R474" t="str">
        <f t="shared" si="9"/>
        <v>Kitare Health Centre_03/05/2024</v>
      </c>
      <c r="S474" t="str">
        <f>IF(COUNTIF(Individual!O:O,R474)&gt;0,"Found","Not Found")</f>
        <v>Not Found</v>
      </c>
    </row>
    <row r="475" spans="8:8">
      <c r="A475" t="s">
        <v>85</v>
      </c>
      <c r="B475" t="s">
        <v>121</v>
      </c>
      <c r="F475" s="19">
        <v>45418.0</v>
      </c>
      <c r="G475">
        <v>0.0</v>
      </c>
      <c r="H475">
        <v>0.0</v>
      </c>
      <c r="I475" t="s">
        <v>83</v>
      </c>
      <c r="J475">
        <v>0.0</v>
      </c>
      <c r="K475">
        <v>0.0</v>
      </c>
      <c r="L475" t="s">
        <v>83</v>
      </c>
      <c r="M475">
        <v>0.0</v>
      </c>
      <c r="N475">
        <v>0.0</v>
      </c>
      <c r="P475">
        <v>0.0</v>
      </c>
      <c r="Q475" t="s">
        <v>328</v>
      </c>
      <c r="R475" t="str">
        <f t="shared" si="9"/>
        <v>Kitare Health Centre_06/05/2024</v>
      </c>
      <c r="S475" t="str">
        <f>IF(COUNTIF(Individual!O:O,R475)&gt;0,"Found","Not Found")</f>
        <v>Not Found</v>
      </c>
    </row>
    <row r="476" spans="8:8">
      <c r="A476" t="s">
        <v>85</v>
      </c>
      <c r="B476" t="s">
        <v>121</v>
      </c>
      <c r="F476" s="19">
        <v>45419.0</v>
      </c>
      <c r="G476">
        <v>0.0</v>
      </c>
      <c r="H476">
        <v>0.0</v>
      </c>
      <c r="I476" t="s">
        <v>83</v>
      </c>
      <c r="J476">
        <v>0.0</v>
      </c>
      <c r="K476">
        <v>0.0</v>
      </c>
      <c r="L476" t="s">
        <v>83</v>
      </c>
      <c r="M476">
        <v>0.0</v>
      </c>
      <c r="N476">
        <v>0.0</v>
      </c>
      <c r="P476">
        <v>0.0</v>
      </c>
      <c r="Q476" t="s">
        <v>329</v>
      </c>
      <c r="R476" t="str">
        <f t="shared" si="9"/>
        <v>Kitare Health Centre_07/05/2024</v>
      </c>
      <c r="S476" t="str">
        <f>IF(COUNTIF(Individual!O:O,R476)&gt;0,"Found","Not Found")</f>
        <v>Not Found</v>
      </c>
    </row>
    <row r="477" spans="8:8">
      <c r="A477" t="s">
        <v>85</v>
      </c>
      <c r="B477" t="s">
        <v>121</v>
      </c>
      <c r="F477" s="19">
        <v>45420.0</v>
      </c>
      <c r="G477">
        <v>0.0</v>
      </c>
      <c r="H477">
        <v>0.0</v>
      </c>
      <c r="I477" t="s">
        <v>83</v>
      </c>
      <c r="J477">
        <v>0.0</v>
      </c>
      <c r="K477">
        <v>0.0</v>
      </c>
      <c r="L477" t="s">
        <v>83</v>
      </c>
      <c r="M477">
        <v>0.0</v>
      </c>
      <c r="N477">
        <v>0.0</v>
      </c>
      <c r="P477">
        <v>0.0</v>
      </c>
      <c r="Q477" t="s">
        <v>330</v>
      </c>
      <c r="R477" t="str">
        <f t="shared" si="9"/>
        <v>Kitare Health Centre_08/05/2024</v>
      </c>
      <c r="S477" t="str">
        <f>IF(COUNTIF(Individual!O:O,R477)&gt;0,"Found","Not Found")</f>
        <v>Not Found</v>
      </c>
    </row>
    <row r="478" spans="8:8">
      <c r="A478" t="s">
        <v>85</v>
      </c>
      <c r="B478" t="s">
        <v>121</v>
      </c>
      <c r="F478" s="19">
        <v>45421.0</v>
      </c>
      <c r="G478">
        <v>0.0</v>
      </c>
      <c r="H478">
        <v>0.0</v>
      </c>
      <c r="I478" t="s">
        <v>83</v>
      </c>
      <c r="J478">
        <v>0.0</v>
      </c>
      <c r="K478">
        <v>0.0</v>
      </c>
      <c r="L478" t="s">
        <v>83</v>
      </c>
      <c r="M478">
        <v>0.0</v>
      </c>
      <c r="N478">
        <v>0.0</v>
      </c>
      <c r="P478">
        <v>0.0</v>
      </c>
      <c r="Q478" t="s">
        <v>331</v>
      </c>
      <c r="R478" t="str">
        <f t="shared" si="9"/>
        <v>Kitare Health Centre_09/05/2024</v>
      </c>
      <c r="S478" t="str">
        <f>IF(COUNTIF(Individual!O:O,R478)&gt;0,"Found","Not Found")</f>
        <v>Not Found</v>
      </c>
    </row>
    <row r="479" spans="8:8">
      <c r="A479" t="s">
        <v>85</v>
      </c>
      <c r="B479" t="s">
        <v>121</v>
      </c>
      <c r="F479" s="19">
        <v>45422.0</v>
      </c>
      <c r="G479">
        <v>0.0</v>
      </c>
      <c r="H479">
        <v>0.0</v>
      </c>
      <c r="I479" t="s">
        <v>83</v>
      </c>
      <c r="J479">
        <v>0.0</v>
      </c>
      <c r="K479">
        <v>0.0</v>
      </c>
      <c r="L479" t="s">
        <v>83</v>
      </c>
      <c r="M479">
        <v>0.0</v>
      </c>
      <c r="N479">
        <v>0.0</v>
      </c>
      <c r="P479">
        <v>0.0</v>
      </c>
      <c r="Q479" t="s">
        <v>331</v>
      </c>
      <c r="R479" t="str">
        <f t="shared" si="9"/>
        <v>Kitare Health Centre_10/05/2024</v>
      </c>
      <c r="S479" t="str">
        <f>IF(COUNTIF(Individual!O:O,R479)&gt;0,"Found","Not Found")</f>
        <v>Not Found</v>
      </c>
    </row>
    <row r="480" spans="8:8">
      <c r="A480" t="s">
        <v>85</v>
      </c>
      <c r="B480" t="s">
        <v>121</v>
      </c>
      <c r="F480" s="19">
        <v>45425.0</v>
      </c>
      <c r="G480">
        <v>0.0</v>
      </c>
      <c r="H480">
        <v>0.0</v>
      </c>
      <c r="I480" t="s">
        <v>83</v>
      </c>
      <c r="J480">
        <v>0.0</v>
      </c>
      <c r="K480">
        <v>0.0</v>
      </c>
      <c r="L480" t="s">
        <v>83</v>
      </c>
      <c r="M480">
        <v>0.0</v>
      </c>
      <c r="N480">
        <v>0.0</v>
      </c>
      <c r="P480">
        <v>0.0</v>
      </c>
      <c r="Q480" t="s">
        <v>332</v>
      </c>
      <c r="R480" t="str">
        <f t="shared" si="9"/>
        <v>Kitare Health Centre_13/05/2024</v>
      </c>
      <c r="S480" t="str">
        <f>IF(COUNTIF(Individual!O:O,R480)&gt;0,"Found","Not Found")</f>
        <v>Not Found</v>
      </c>
    </row>
    <row r="481" spans="8:8">
      <c r="A481" t="s">
        <v>85</v>
      </c>
      <c r="B481" t="s">
        <v>121</v>
      </c>
      <c r="F481" s="19">
        <v>45426.0</v>
      </c>
      <c r="G481">
        <v>0.0</v>
      </c>
      <c r="H481">
        <v>0.0</v>
      </c>
      <c r="I481" t="s">
        <v>83</v>
      </c>
      <c r="J481">
        <v>0.0</v>
      </c>
      <c r="K481">
        <v>0.0</v>
      </c>
      <c r="L481" t="s">
        <v>83</v>
      </c>
      <c r="M481">
        <v>0.0</v>
      </c>
      <c r="N481">
        <v>0.0</v>
      </c>
      <c r="P481">
        <v>0.0</v>
      </c>
      <c r="Q481" t="s">
        <v>332</v>
      </c>
      <c r="R481" t="str">
        <f t="shared" si="9"/>
        <v>Kitare Health Centre_14/05/2024</v>
      </c>
      <c r="S481" t="str">
        <f>IF(COUNTIF(Individual!O:O,R481)&gt;0,"Found","Not Found")</f>
        <v>Not Found</v>
      </c>
    </row>
    <row r="482" spans="8:8">
      <c r="A482" t="s">
        <v>85</v>
      </c>
      <c r="B482" t="s">
        <v>121</v>
      </c>
      <c r="F482" s="19">
        <v>45427.0</v>
      </c>
      <c r="G482">
        <v>0.0</v>
      </c>
      <c r="H482">
        <v>0.0</v>
      </c>
      <c r="I482" t="s">
        <v>83</v>
      </c>
      <c r="J482">
        <v>0.0</v>
      </c>
      <c r="K482">
        <v>0.0</v>
      </c>
      <c r="L482" t="s">
        <v>83</v>
      </c>
      <c r="M482">
        <v>0.0</v>
      </c>
      <c r="N482">
        <v>0.0</v>
      </c>
      <c r="P482">
        <v>0.0</v>
      </c>
      <c r="Q482" t="s">
        <v>332</v>
      </c>
      <c r="R482" t="str">
        <f t="shared" si="9"/>
        <v>Kitare Health Centre_15/05/2024</v>
      </c>
      <c r="S482" t="str">
        <f>IF(COUNTIF(Individual!O:O,R482)&gt;0,"Found","Not Found")</f>
        <v>Not Found</v>
      </c>
    </row>
    <row r="483" spans="8:8">
      <c r="A483" t="s">
        <v>85</v>
      </c>
      <c r="B483" t="s">
        <v>121</v>
      </c>
      <c r="F483" s="19">
        <v>45428.0</v>
      </c>
      <c r="G483">
        <v>1.0</v>
      </c>
      <c r="H483">
        <v>1.0</v>
      </c>
      <c r="I483" t="s">
        <v>83</v>
      </c>
      <c r="J483">
        <v>0.0</v>
      </c>
      <c r="K483">
        <v>1.0</v>
      </c>
      <c r="L483" t="s">
        <v>83</v>
      </c>
      <c r="M483">
        <v>1.0</v>
      </c>
      <c r="N483">
        <v>0.0</v>
      </c>
      <c r="P483">
        <v>1.0</v>
      </c>
      <c r="Q483" t="s">
        <v>333</v>
      </c>
      <c r="R483" t="str">
        <f t="shared" si="9"/>
        <v>Kitare Health Centre_16/05/2024</v>
      </c>
      <c r="S483" t="str">
        <f>IF(COUNTIF(Individual!O:O,R483)&gt;0,"Found","Not Found")</f>
        <v>Not Found</v>
      </c>
    </row>
    <row r="484" spans="8:8">
      <c r="A484" t="s">
        <v>85</v>
      </c>
      <c r="B484" t="s">
        <v>121</v>
      </c>
      <c r="F484" s="19">
        <v>45429.0</v>
      </c>
      <c r="G484">
        <v>0.0</v>
      </c>
      <c r="H484">
        <v>0.0</v>
      </c>
      <c r="I484" t="s">
        <v>83</v>
      </c>
      <c r="J484">
        <v>0.0</v>
      </c>
      <c r="K484">
        <v>0.0</v>
      </c>
      <c r="L484" t="s">
        <v>83</v>
      </c>
      <c r="M484">
        <v>0.0</v>
      </c>
      <c r="N484">
        <v>0.0</v>
      </c>
      <c r="P484">
        <v>0.0</v>
      </c>
      <c r="Q484" t="s">
        <v>332</v>
      </c>
      <c r="R484" t="str">
        <f t="shared" si="9"/>
        <v>Kitare Health Centre_17/05/2024</v>
      </c>
      <c r="S484" t="str">
        <f>IF(COUNTIF(Individual!O:O,R484)&gt;0,"Found","Not Found")</f>
        <v>Not Found</v>
      </c>
    </row>
    <row r="485" spans="8:8">
      <c r="A485" t="s">
        <v>85</v>
      </c>
      <c r="B485" t="s">
        <v>121</v>
      </c>
      <c r="F485" s="19">
        <v>45430.0</v>
      </c>
      <c r="G485">
        <v>0.0</v>
      </c>
      <c r="H485">
        <v>0.0</v>
      </c>
      <c r="I485" t="s">
        <v>83</v>
      </c>
      <c r="J485">
        <v>0.0</v>
      </c>
      <c r="K485">
        <v>0.0</v>
      </c>
      <c r="L485" t="s">
        <v>83</v>
      </c>
      <c r="M485">
        <v>0.0</v>
      </c>
      <c r="N485">
        <v>0.0</v>
      </c>
      <c r="P485">
        <v>1.0</v>
      </c>
      <c r="Q485" t="s">
        <v>334</v>
      </c>
      <c r="R485" t="str">
        <f t="shared" si="9"/>
        <v>Kitare Health Centre_18/05/2024</v>
      </c>
      <c r="S485" t="str">
        <f>IF(COUNTIF(Individual!O:O,R485)&gt;0,"Found","Not Found")</f>
        <v>Not Found</v>
      </c>
    </row>
    <row r="486" spans="8:8">
      <c r="A486" t="s">
        <v>85</v>
      </c>
      <c r="B486" t="s">
        <v>121</v>
      </c>
      <c r="F486" s="19">
        <v>45432.0</v>
      </c>
      <c r="G486">
        <v>0.0</v>
      </c>
      <c r="H486">
        <v>0.0</v>
      </c>
      <c r="I486" t="s">
        <v>83</v>
      </c>
      <c r="J486">
        <v>0.0</v>
      </c>
      <c r="K486">
        <v>0.0</v>
      </c>
      <c r="L486" t="s">
        <v>83</v>
      </c>
      <c r="M486">
        <v>0.0</v>
      </c>
      <c r="N486">
        <v>0.0</v>
      </c>
      <c r="P486">
        <v>0.0</v>
      </c>
      <c r="Q486" t="s">
        <v>332</v>
      </c>
      <c r="R486" t="str">
        <f t="shared" si="9"/>
        <v>Kitare Health Centre_20/05/2024</v>
      </c>
      <c r="S486" t="str">
        <f>IF(COUNTIF(Individual!O:O,R486)&gt;0,"Found","Not Found")</f>
        <v>Not Found</v>
      </c>
    </row>
    <row r="487" spans="8:8">
      <c r="A487" t="s">
        <v>85</v>
      </c>
      <c r="B487" t="s">
        <v>121</v>
      </c>
      <c r="F487" s="19">
        <v>45433.0</v>
      </c>
      <c r="G487">
        <v>0.0</v>
      </c>
      <c r="H487">
        <v>0.0</v>
      </c>
      <c r="I487" t="s">
        <v>83</v>
      </c>
      <c r="J487">
        <v>0.0</v>
      </c>
      <c r="K487">
        <v>0.0</v>
      </c>
      <c r="L487" t="s">
        <v>83</v>
      </c>
      <c r="M487">
        <v>0.0</v>
      </c>
      <c r="N487">
        <v>0.0</v>
      </c>
      <c r="P487">
        <v>0.0</v>
      </c>
      <c r="Q487" t="s">
        <v>335</v>
      </c>
      <c r="R487" t="str">
        <f t="shared" si="9"/>
        <v>Kitare Health Centre_21/05/2024</v>
      </c>
      <c r="S487" t="str">
        <f>IF(COUNTIF(Individual!O:O,R487)&gt;0,"Found","Not Found")</f>
        <v>Not Found</v>
      </c>
    </row>
    <row r="488" spans="8:8">
      <c r="A488" t="s">
        <v>85</v>
      </c>
      <c r="B488" t="s">
        <v>121</v>
      </c>
      <c r="F488" s="19">
        <v>45434.0</v>
      </c>
      <c r="G488">
        <v>0.0</v>
      </c>
      <c r="H488">
        <v>0.0</v>
      </c>
      <c r="I488" t="s">
        <v>83</v>
      </c>
      <c r="J488">
        <v>0.0</v>
      </c>
      <c r="K488">
        <v>0.0</v>
      </c>
      <c r="L488" t="s">
        <v>83</v>
      </c>
      <c r="M488">
        <v>0.0</v>
      </c>
      <c r="N488">
        <v>0.0</v>
      </c>
      <c r="P488">
        <v>0.0</v>
      </c>
      <c r="Q488" t="s">
        <v>332</v>
      </c>
      <c r="R488" t="str">
        <f t="shared" si="9"/>
        <v>Kitare Health Centre_22/05/2024</v>
      </c>
      <c r="S488" t="str">
        <f>IF(COUNTIF(Individual!O:O,R488)&gt;0,"Found","Not Found")</f>
        <v>Not Found</v>
      </c>
    </row>
    <row r="489" spans="8:8">
      <c r="A489" t="s">
        <v>85</v>
      </c>
      <c r="B489" t="s">
        <v>121</v>
      </c>
      <c r="F489" s="19">
        <v>45435.0</v>
      </c>
      <c r="G489">
        <v>0.0</v>
      </c>
      <c r="H489">
        <v>0.0</v>
      </c>
      <c r="I489" t="s">
        <v>83</v>
      </c>
      <c r="J489">
        <v>0.0</v>
      </c>
      <c r="K489">
        <v>0.0</v>
      </c>
      <c r="L489" t="s">
        <v>83</v>
      </c>
      <c r="M489">
        <v>0.0</v>
      </c>
      <c r="N489">
        <v>0.0</v>
      </c>
      <c r="P489">
        <v>0.0</v>
      </c>
      <c r="Q489" t="s">
        <v>336</v>
      </c>
      <c r="R489" t="str">
        <f t="shared" si="9"/>
        <v>Kitare Health Centre_23/05/2024</v>
      </c>
      <c r="S489" t="str">
        <f>IF(COUNTIF(Individual!O:O,R489)&gt;0,"Found","Not Found")</f>
        <v>Not Found</v>
      </c>
    </row>
    <row r="490" spans="8:8">
      <c r="A490" t="s">
        <v>85</v>
      </c>
      <c r="B490" t="s">
        <v>121</v>
      </c>
      <c r="F490" s="19">
        <v>45436.0</v>
      </c>
      <c r="G490">
        <v>0.0</v>
      </c>
      <c r="H490">
        <v>0.0</v>
      </c>
      <c r="I490" t="s">
        <v>83</v>
      </c>
      <c r="J490">
        <v>0.0</v>
      </c>
      <c r="K490">
        <v>0.0</v>
      </c>
      <c r="L490" t="s">
        <v>83</v>
      </c>
      <c r="M490">
        <v>0.0</v>
      </c>
      <c r="N490">
        <v>0.0</v>
      </c>
      <c r="P490">
        <v>0.0</v>
      </c>
      <c r="Q490" t="s">
        <v>332</v>
      </c>
      <c r="R490" t="str">
        <f t="shared" si="9"/>
        <v>Kitare Health Centre_24/05/2024</v>
      </c>
      <c r="S490" t="str">
        <f>IF(COUNTIF(Individual!O:O,R490)&gt;0,"Found","Not Found")</f>
        <v>Not Found</v>
      </c>
    </row>
    <row r="491" spans="8:8">
      <c r="A491" t="s">
        <v>85</v>
      </c>
      <c r="B491" t="s">
        <v>121</v>
      </c>
      <c r="F491" s="19">
        <v>45439.0</v>
      </c>
      <c r="G491">
        <v>0.0</v>
      </c>
      <c r="H491">
        <v>0.0</v>
      </c>
      <c r="I491" t="s">
        <v>83</v>
      </c>
      <c r="J491">
        <v>0.0</v>
      </c>
      <c r="K491">
        <v>0.0</v>
      </c>
      <c r="L491" t="s">
        <v>83</v>
      </c>
      <c r="M491">
        <v>0.0</v>
      </c>
      <c r="N491">
        <v>0.0</v>
      </c>
      <c r="P491">
        <v>0.0</v>
      </c>
      <c r="Q491" t="s">
        <v>332</v>
      </c>
      <c r="R491" t="str">
        <f t="shared" si="9"/>
        <v>Kitare Health Centre_27/05/2024</v>
      </c>
      <c r="S491" t="str">
        <f>IF(COUNTIF(Individual!O:O,R491)&gt;0,"Found","Not Found")</f>
        <v>Not Found</v>
      </c>
    </row>
    <row r="492" spans="8:8">
      <c r="A492" t="s">
        <v>85</v>
      </c>
      <c r="B492" t="s">
        <v>121</v>
      </c>
      <c r="F492" s="19">
        <v>45440.0</v>
      </c>
      <c r="G492">
        <v>0.0</v>
      </c>
      <c r="H492">
        <v>0.0</v>
      </c>
      <c r="I492" t="s">
        <v>83</v>
      </c>
      <c r="J492">
        <v>0.0</v>
      </c>
      <c r="K492">
        <v>0.0</v>
      </c>
      <c r="L492" t="s">
        <v>83</v>
      </c>
      <c r="M492">
        <v>0.0</v>
      </c>
      <c r="N492">
        <v>0.0</v>
      </c>
      <c r="P492">
        <v>1.0</v>
      </c>
      <c r="Q492" t="s">
        <v>334</v>
      </c>
      <c r="R492" t="str">
        <f t="shared" si="9"/>
        <v>Kitare Health Centre_28/05/2024</v>
      </c>
      <c r="S492" t="str">
        <f>IF(COUNTIF(Individual!O:O,R492)&gt;0,"Found","Not Found")</f>
        <v>Not Found</v>
      </c>
    </row>
    <row r="493" spans="8:8">
      <c r="A493" t="s">
        <v>85</v>
      </c>
      <c r="B493" t="s">
        <v>121</v>
      </c>
      <c r="F493" s="19">
        <v>45441.0</v>
      </c>
      <c r="G493">
        <v>0.0</v>
      </c>
      <c r="H493">
        <v>0.0</v>
      </c>
      <c r="I493" t="s">
        <v>83</v>
      </c>
      <c r="J493">
        <v>0.0</v>
      </c>
      <c r="K493">
        <v>0.0</v>
      </c>
      <c r="L493" t="s">
        <v>83</v>
      </c>
      <c r="M493">
        <v>0.0</v>
      </c>
      <c r="N493">
        <v>0.0</v>
      </c>
      <c r="P493">
        <v>0.0</v>
      </c>
      <c r="Q493" t="s">
        <v>332</v>
      </c>
      <c r="R493" t="str">
        <f t="shared" si="9"/>
        <v>Kitare Health Centre_29/05/2024</v>
      </c>
      <c r="S493" t="str">
        <f>IF(COUNTIF(Individual!O:O,R493)&gt;0,"Found","Not Found")</f>
        <v>Not Found</v>
      </c>
    </row>
    <row r="494" spans="8:8">
      <c r="A494" t="s">
        <v>85</v>
      </c>
      <c r="B494" t="s">
        <v>121</v>
      </c>
      <c r="F494" s="19">
        <v>45442.0</v>
      </c>
      <c r="G494">
        <v>0.0</v>
      </c>
      <c r="H494">
        <v>0.0</v>
      </c>
      <c r="I494" t="s">
        <v>83</v>
      </c>
      <c r="J494">
        <v>0.0</v>
      </c>
      <c r="K494">
        <v>0.0</v>
      </c>
      <c r="L494" t="s">
        <v>83</v>
      </c>
      <c r="M494">
        <v>0.0</v>
      </c>
      <c r="N494">
        <v>0.0</v>
      </c>
      <c r="P494">
        <v>0.0</v>
      </c>
      <c r="Q494" t="s">
        <v>335</v>
      </c>
      <c r="R494" t="str">
        <f t="shared" si="9"/>
        <v>Kitare Health Centre_30/05/2024</v>
      </c>
      <c r="S494" t="str">
        <f>IF(COUNTIF(Individual!O:O,R494)&gt;0,"Found","Not Found")</f>
        <v>Not Found</v>
      </c>
    </row>
    <row r="495" spans="8:8">
      <c r="A495" t="s">
        <v>85</v>
      </c>
      <c r="B495" t="s">
        <v>121</v>
      </c>
      <c r="F495" s="19">
        <v>45443.0</v>
      </c>
      <c r="G495">
        <v>0.0</v>
      </c>
      <c r="H495">
        <v>0.0</v>
      </c>
      <c r="I495" t="s">
        <v>83</v>
      </c>
      <c r="J495">
        <v>0.0</v>
      </c>
      <c r="K495">
        <v>0.0</v>
      </c>
      <c r="L495" t="s">
        <v>83</v>
      </c>
      <c r="M495">
        <v>0.0</v>
      </c>
      <c r="N495">
        <v>0.0</v>
      </c>
      <c r="P495">
        <v>0.0</v>
      </c>
      <c r="Q495" t="s">
        <v>332</v>
      </c>
      <c r="R495" t="str">
        <f t="shared" si="9"/>
        <v>Kitare Health Centre_31/05/2024</v>
      </c>
      <c r="S495" t="str">
        <f>IF(COUNTIF(Individual!O:O,R495)&gt;0,"Found","Not Found")</f>
        <v>Not Found</v>
      </c>
    </row>
    <row r="496" spans="8:8">
      <c r="A496" t="s">
        <v>85</v>
      </c>
      <c r="B496" t="s">
        <v>148</v>
      </c>
      <c r="F496" s="19">
        <v>45414.0</v>
      </c>
      <c r="G496">
        <v>0.0</v>
      </c>
      <c r="H496">
        <v>0.0</v>
      </c>
      <c r="I496" t="s">
        <v>83</v>
      </c>
      <c r="J496">
        <v>0.0</v>
      </c>
      <c r="K496">
        <v>0.0</v>
      </c>
      <c r="L496" t="s">
        <v>83</v>
      </c>
      <c r="M496">
        <v>0.0</v>
      </c>
      <c r="N496">
        <v>0.0</v>
      </c>
      <c r="P496">
        <v>0.0</v>
      </c>
      <c r="Q496" t="s">
        <v>337</v>
      </c>
      <c r="R496" t="str">
        <f t="shared" si="9"/>
        <v>Ndhiwa Sub-County Hospital_02/05/2024</v>
      </c>
      <c r="S496" t="str">
        <f>IF(COUNTIF(Individual!O:O,R496)&gt;0,"Found","Not Found")</f>
        <v>Not Found</v>
      </c>
    </row>
    <row r="497" spans="8:8">
      <c r="A497" t="s">
        <v>85</v>
      </c>
      <c r="B497" t="s">
        <v>148</v>
      </c>
      <c r="F497" s="19">
        <v>45415.0</v>
      </c>
      <c r="G497">
        <v>0.0</v>
      </c>
      <c r="H497">
        <v>0.0</v>
      </c>
      <c r="I497" t="s">
        <v>83</v>
      </c>
      <c r="J497">
        <v>0.0</v>
      </c>
      <c r="K497">
        <v>0.0</v>
      </c>
      <c r="L497" t="s">
        <v>83</v>
      </c>
      <c r="M497">
        <v>0.0</v>
      </c>
      <c r="N497">
        <v>0.0</v>
      </c>
      <c r="P497">
        <v>0.0</v>
      </c>
      <c r="Q497" t="s">
        <v>338</v>
      </c>
      <c r="R497" t="str">
        <f t="shared" si="9"/>
        <v>Ndhiwa Sub-County Hospital_03/05/2024</v>
      </c>
      <c r="S497" t="str">
        <f>IF(COUNTIF(Individual!O:O,R497)&gt;0,"Found","Not Found")</f>
        <v>Not Found</v>
      </c>
    </row>
    <row r="498" spans="8:8">
      <c r="A498" t="s">
        <v>85</v>
      </c>
      <c r="B498" t="s">
        <v>148</v>
      </c>
      <c r="F498" s="19">
        <v>45418.0</v>
      </c>
      <c r="G498">
        <v>0.0</v>
      </c>
      <c r="H498">
        <v>0.0</v>
      </c>
      <c r="I498" t="s">
        <v>83</v>
      </c>
      <c r="J498">
        <v>0.0</v>
      </c>
      <c r="K498">
        <v>0.0</v>
      </c>
      <c r="L498" t="s">
        <v>83</v>
      </c>
      <c r="M498">
        <v>0.0</v>
      </c>
      <c r="N498">
        <v>0.0</v>
      </c>
      <c r="P498">
        <v>0.0</v>
      </c>
      <c r="Q498" t="s">
        <v>339</v>
      </c>
      <c r="R498" t="str">
        <f t="shared" si="9"/>
        <v>Ndhiwa Sub-County Hospital_06/05/2024</v>
      </c>
      <c r="S498" t="str">
        <f>IF(COUNTIF(Individual!O:O,R498)&gt;0,"Found","Not Found")</f>
        <v>Not Found</v>
      </c>
    </row>
    <row r="499" spans="8:8">
      <c r="A499" t="s">
        <v>85</v>
      </c>
      <c r="B499" t="s">
        <v>148</v>
      </c>
      <c r="F499" s="19">
        <v>45419.0</v>
      </c>
      <c r="G499">
        <v>0.0</v>
      </c>
      <c r="H499">
        <v>0.0</v>
      </c>
      <c r="I499" t="s">
        <v>83</v>
      </c>
      <c r="J499">
        <v>0.0</v>
      </c>
      <c r="K499">
        <v>0.0</v>
      </c>
      <c r="L499" t="s">
        <v>83</v>
      </c>
      <c r="M499">
        <v>0.0</v>
      </c>
      <c r="N499">
        <v>0.0</v>
      </c>
      <c r="P499">
        <v>0.0</v>
      </c>
      <c r="Q499" t="s">
        <v>340</v>
      </c>
      <c r="R499" t="str">
        <f t="shared" si="9"/>
        <v>Ndhiwa Sub-County Hospital_07/05/2024</v>
      </c>
      <c r="S499" t="str">
        <f>IF(COUNTIF(Individual!O:O,R499)&gt;0,"Found","Not Found")</f>
        <v>Not Found</v>
      </c>
    </row>
    <row r="500" spans="8:8">
      <c r="A500" t="s">
        <v>85</v>
      </c>
      <c r="B500" t="s">
        <v>148</v>
      </c>
      <c r="F500" s="19">
        <v>45420.0</v>
      </c>
      <c r="G500">
        <v>0.0</v>
      </c>
      <c r="H500">
        <v>0.0</v>
      </c>
      <c r="I500" t="s">
        <v>83</v>
      </c>
      <c r="J500">
        <v>0.0</v>
      </c>
      <c r="K500">
        <v>0.0</v>
      </c>
      <c r="L500" t="s">
        <v>83</v>
      </c>
      <c r="M500">
        <v>0.0</v>
      </c>
      <c r="N500">
        <v>0.0</v>
      </c>
      <c r="P500">
        <v>0.0</v>
      </c>
      <c r="Q500" t="s">
        <v>337</v>
      </c>
      <c r="R500" t="str">
        <f t="shared" si="9"/>
        <v>Ndhiwa Sub-County Hospital_08/05/2024</v>
      </c>
      <c r="S500" t="str">
        <f>IF(COUNTIF(Individual!O:O,R500)&gt;0,"Found","Not Found")</f>
        <v>Not Found</v>
      </c>
    </row>
    <row r="501" spans="8:8">
      <c r="A501" t="s">
        <v>85</v>
      </c>
      <c r="B501" t="s">
        <v>148</v>
      </c>
      <c r="F501" s="19">
        <v>45421.0</v>
      </c>
      <c r="G501">
        <v>0.0</v>
      </c>
      <c r="H501">
        <v>0.0</v>
      </c>
      <c r="I501" t="s">
        <v>83</v>
      </c>
      <c r="J501">
        <v>0.0</v>
      </c>
      <c r="K501">
        <v>0.0</v>
      </c>
      <c r="L501" t="s">
        <v>83</v>
      </c>
      <c r="M501">
        <v>0.0</v>
      </c>
      <c r="N501">
        <v>0.0</v>
      </c>
      <c r="P501">
        <v>0.0</v>
      </c>
      <c r="Q501" t="s">
        <v>337</v>
      </c>
      <c r="R501" t="str">
        <f t="shared" si="9"/>
        <v>Ndhiwa Sub-County Hospital_09/05/2024</v>
      </c>
      <c r="S501" t="str">
        <f>IF(COUNTIF(Individual!O:O,R501)&gt;0,"Found","Not Found")</f>
        <v>Not Found</v>
      </c>
    </row>
    <row r="502" spans="8:8">
      <c r="A502" t="s">
        <v>85</v>
      </c>
      <c r="B502" t="s">
        <v>148</v>
      </c>
      <c r="F502" s="19">
        <v>45425.0</v>
      </c>
      <c r="G502">
        <v>0.0</v>
      </c>
      <c r="H502">
        <v>0.0</v>
      </c>
      <c r="I502" t="s">
        <v>83</v>
      </c>
      <c r="J502">
        <v>0.0</v>
      </c>
      <c r="K502">
        <v>0.0</v>
      </c>
      <c r="L502" t="s">
        <v>83</v>
      </c>
      <c r="M502">
        <v>0.0</v>
      </c>
      <c r="N502">
        <v>0.0</v>
      </c>
      <c r="P502">
        <v>0.0</v>
      </c>
      <c r="Q502" t="s">
        <v>337</v>
      </c>
      <c r="R502" t="str">
        <f t="shared" si="9"/>
        <v>Ndhiwa Sub-County Hospital_13/05/2024</v>
      </c>
      <c r="S502" t="str">
        <f>IF(COUNTIF(Individual!O:O,R502)&gt;0,"Found","Not Found")</f>
        <v>Not Found</v>
      </c>
    </row>
    <row r="503" spans="8:8">
      <c r="A503" t="s">
        <v>85</v>
      </c>
      <c r="B503" t="s">
        <v>148</v>
      </c>
      <c r="F503" s="19">
        <v>45426.0</v>
      </c>
      <c r="G503">
        <v>0.0</v>
      </c>
      <c r="H503">
        <v>0.0</v>
      </c>
      <c r="I503" t="s">
        <v>83</v>
      </c>
      <c r="J503">
        <v>0.0</v>
      </c>
      <c r="K503">
        <v>0.0</v>
      </c>
      <c r="L503" t="s">
        <v>83</v>
      </c>
      <c r="M503">
        <v>0.0</v>
      </c>
      <c r="N503">
        <v>0.0</v>
      </c>
      <c r="P503">
        <v>0.0</v>
      </c>
      <c r="Q503" t="s">
        <v>337</v>
      </c>
      <c r="R503" t="str">
        <f t="shared" si="9"/>
        <v>Ndhiwa Sub-County Hospital_14/05/2024</v>
      </c>
      <c r="S503" t="str">
        <f>IF(COUNTIF(Individual!O:O,R503)&gt;0,"Found","Not Found")</f>
        <v>Not Found</v>
      </c>
    </row>
    <row r="504" spans="8:8">
      <c r="A504" t="s">
        <v>85</v>
      </c>
      <c r="B504" t="s">
        <v>148</v>
      </c>
      <c r="F504" s="19">
        <v>45427.0</v>
      </c>
      <c r="G504">
        <v>0.0</v>
      </c>
      <c r="H504">
        <v>0.0</v>
      </c>
      <c r="I504" t="s">
        <v>83</v>
      </c>
      <c r="J504">
        <v>0.0</v>
      </c>
      <c r="K504">
        <v>0.0</v>
      </c>
      <c r="L504" t="s">
        <v>83</v>
      </c>
      <c r="M504">
        <v>0.0</v>
      </c>
      <c r="N504">
        <v>0.0</v>
      </c>
      <c r="P504">
        <v>0.0</v>
      </c>
      <c r="Q504" t="s">
        <v>337</v>
      </c>
      <c r="R504" t="str">
        <f t="shared" si="9"/>
        <v>Ndhiwa Sub-County Hospital_15/05/2024</v>
      </c>
      <c r="S504" t="str">
        <f>IF(COUNTIF(Individual!O:O,R504)&gt;0,"Found","Not Found")</f>
        <v>Not Found</v>
      </c>
    </row>
    <row r="505" spans="8:8">
      <c r="A505" t="s">
        <v>85</v>
      </c>
      <c r="B505" t="s">
        <v>148</v>
      </c>
      <c r="F505" s="19">
        <v>45428.0</v>
      </c>
      <c r="G505">
        <v>0.0</v>
      </c>
      <c r="H505">
        <v>0.0</v>
      </c>
      <c r="I505" t="s">
        <v>83</v>
      </c>
      <c r="J505">
        <v>0.0</v>
      </c>
      <c r="K505">
        <v>0.0</v>
      </c>
      <c r="L505" t="s">
        <v>83</v>
      </c>
      <c r="M505">
        <v>0.0</v>
      </c>
      <c r="N505">
        <v>0.0</v>
      </c>
      <c r="P505">
        <v>0.0</v>
      </c>
      <c r="Q505" t="s">
        <v>341</v>
      </c>
      <c r="R505" t="str">
        <f t="shared" si="9"/>
        <v>Ndhiwa Sub-County Hospital_16/05/2024</v>
      </c>
      <c r="S505" t="str">
        <f>IF(COUNTIF(Individual!O:O,R505)&gt;0,"Found","Not Found")</f>
        <v>Not Found</v>
      </c>
    </row>
    <row r="506" spans="8:8">
      <c r="A506" t="s">
        <v>85</v>
      </c>
      <c r="B506" t="s">
        <v>148</v>
      </c>
      <c r="F506" s="19">
        <v>45429.0</v>
      </c>
      <c r="G506">
        <v>0.0</v>
      </c>
      <c r="H506">
        <v>0.0</v>
      </c>
      <c r="I506" t="s">
        <v>83</v>
      </c>
      <c r="J506">
        <v>0.0</v>
      </c>
      <c r="K506">
        <v>0.0</v>
      </c>
      <c r="L506" t="s">
        <v>83</v>
      </c>
      <c r="M506">
        <v>0.0</v>
      </c>
      <c r="N506">
        <v>0.0</v>
      </c>
      <c r="P506">
        <v>0.0</v>
      </c>
      <c r="Q506" t="s">
        <v>342</v>
      </c>
      <c r="R506" t="str">
        <f t="shared" si="9"/>
        <v>Ndhiwa Sub-County Hospital_17/05/2024</v>
      </c>
      <c r="S506" t="str">
        <f>IF(COUNTIF(Individual!O:O,R506)&gt;0,"Found","Not Found")</f>
        <v>Not Found</v>
      </c>
    </row>
    <row r="507" spans="8:8">
      <c r="A507" t="s">
        <v>85</v>
      </c>
      <c r="B507" t="s">
        <v>148</v>
      </c>
      <c r="F507" s="19">
        <v>45432.0</v>
      </c>
      <c r="G507">
        <v>0.0</v>
      </c>
      <c r="H507">
        <v>0.0</v>
      </c>
      <c r="I507" t="s">
        <v>83</v>
      </c>
      <c r="J507">
        <v>0.0</v>
      </c>
      <c r="K507">
        <v>0.0</v>
      </c>
      <c r="L507" t="s">
        <v>83</v>
      </c>
      <c r="M507">
        <v>0.0</v>
      </c>
      <c r="N507">
        <v>0.0</v>
      </c>
      <c r="P507">
        <v>0.0</v>
      </c>
      <c r="Q507" t="s">
        <v>343</v>
      </c>
      <c r="R507" t="str">
        <f t="shared" si="9"/>
        <v>Ndhiwa Sub-County Hospital_20/05/2024</v>
      </c>
      <c r="S507" t="str">
        <f>IF(COUNTIF(Individual!O:O,R507)&gt;0,"Found","Not Found")</f>
        <v>Not Found</v>
      </c>
    </row>
    <row r="508" spans="8:8">
      <c r="A508" t="s">
        <v>85</v>
      </c>
      <c r="B508" t="s">
        <v>148</v>
      </c>
      <c r="F508" s="19">
        <v>45433.0</v>
      </c>
      <c r="G508">
        <v>0.0</v>
      </c>
      <c r="H508">
        <v>0.0</v>
      </c>
      <c r="I508" t="s">
        <v>83</v>
      </c>
      <c r="J508">
        <v>0.0</v>
      </c>
      <c r="K508">
        <v>0.0</v>
      </c>
      <c r="L508" t="s">
        <v>83</v>
      </c>
      <c r="M508">
        <v>0.0</v>
      </c>
      <c r="N508">
        <v>0.0</v>
      </c>
      <c r="P508">
        <v>0.0</v>
      </c>
      <c r="Q508" t="s">
        <v>344</v>
      </c>
      <c r="R508" t="str">
        <f t="shared" si="9"/>
        <v>Ndhiwa Sub-County Hospital_21/05/2024</v>
      </c>
      <c r="S508" t="str">
        <f>IF(COUNTIF(Individual!O:O,R508)&gt;0,"Found","Not Found")</f>
        <v>Not Found</v>
      </c>
    </row>
    <row r="509" spans="8:8">
      <c r="A509" t="s">
        <v>85</v>
      </c>
      <c r="B509" t="s">
        <v>148</v>
      </c>
      <c r="F509" s="19">
        <v>45434.0</v>
      </c>
      <c r="G509">
        <v>0.0</v>
      </c>
      <c r="H509">
        <v>0.0</v>
      </c>
      <c r="I509" t="s">
        <v>83</v>
      </c>
      <c r="J509">
        <v>0.0</v>
      </c>
      <c r="K509">
        <v>0.0</v>
      </c>
      <c r="L509" t="s">
        <v>83</v>
      </c>
      <c r="M509">
        <v>0.0</v>
      </c>
      <c r="N509">
        <v>0.0</v>
      </c>
      <c r="P509">
        <v>0.0</v>
      </c>
      <c r="Q509" t="s">
        <v>345</v>
      </c>
      <c r="R509" t="str">
        <f t="shared" si="9"/>
        <v>Ndhiwa Sub-County Hospital_22/05/2024</v>
      </c>
      <c r="S509" t="str">
        <f>IF(COUNTIF(Individual!O:O,R509)&gt;0,"Found","Not Found")</f>
        <v>Not Found</v>
      </c>
    </row>
    <row r="510" spans="8:8">
      <c r="A510" t="s">
        <v>85</v>
      </c>
      <c r="B510" t="s">
        <v>148</v>
      </c>
      <c r="F510" s="19">
        <v>45435.0</v>
      </c>
      <c r="G510">
        <v>0.0</v>
      </c>
      <c r="H510">
        <v>0.0</v>
      </c>
      <c r="I510" t="s">
        <v>83</v>
      </c>
      <c r="J510">
        <v>0.0</v>
      </c>
      <c r="K510">
        <v>0.0</v>
      </c>
      <c r="L510" t="s">
        <v>83</v>
      </c>
      <c r="M510">
        <v>0.0</v>
      </c>
      <c r="N510">
        <v>0.0</v>
      </c>
      <c r="P510">
        <v>0.0</v>
      </c>
      <c r="Q510" t="s">
        <v>346</v>
      </c>
      <c r="R510" t="str">
        <f t="shared" si="9"/>
        <v>Ndhiwa Sub-County Hospital_23/05/2024</v>
      </c>
      <c r="S510" t="str">
        <f>IF(COUNTIF(Individual!O:O,R510)&gt;0,"Found","Not Found")</f>
        <v>Not Found</v>
      </c>
    </row>
    <row r="511" spans="8:8">
      <c r="A511" t="s">
        <v>85</v>
      </c>
      <c r="B511" t="s">
        <v>148</v>
      </c>
      <c r="F511" s="19">
        <v>45436.0</v>
      </c>
      <c r="G511">
        <v>0.0</v>
      </c>
      <c r="H511">
        <v>0.0</v>
      </c>
      <c r="I511" t="s">
        <v>83</v>
      </c>
      <c r="J511">
        <v>0.0</v>
      </c>
      <c r="K511">
        <v>0.0</v>
      </c>
      <c r="L511" t="s">
        <v>83</v>
      </c>
      <c r="M511">
        <v>0.0</v>
      </c>
      <c r="N511">
        <v>0.0</v>
      </c>
      <c r="P511">
        <v>0.0</v>
      </c>
      <c r="Q511" t="s">
        <v>343</v>
      </c>
      <c r="R511" t="str">
        <f t="shared" si="9"/>
        <v>Ndhiwa Sub-County Hospital_24/05/2024</v>
      </c>
      <c r="S511" t="str">
        <f>IF(COUNTIF(Individual!O:O,R511)&gt;0,"Found","Not Found")</f>
        <v>Not Found</v>
      </c>
    </row>
    <row r="512" spans="8:8">
      <c r="A512" t="s">
        <v>85</v>
      </c>
      <c r="B512" t="s">
        <v>148</v>
      </c>
      <c r="F512" s="19">
        <v>45439.0</v>
      </c>
      <c r="G512">
        <v>0.0</v>
      </c>
      <c r="H512">
        <v>0.0</v>
      </c>
      <c r="I512" t="s">
        <v>83</v>
      </c>
      <c r="J512">
        <v>0.0</v>
      </c>
      <c r="K512">
        <v>0.0</v>
      </c>
      <c r="L512" t="s">
        <v>83</v>
      </c>
      <c r="M512">
        <v>0.0</v>
      </c>
      <c r="N512">
        <v>0.0</v>
      </c>
      <c r="P512">
        <v>0.0</v>
      </c>
      <c r="Q512" t="s">
        <v>344</v>
      </c>
      <c r="R512" t="str">
        <f t="shared" si="9"/>
        <v>Ndhiwa Sub-County Hospital_27/05/2024</v>
      </c>
      <c r="S512" t="str">
        <f>IF(COUNTIF(Individual!O:O,R512)&gt;0,"Found","Not Found")</f>
        <v>Not Found</v>
      </c>
    </row>
    <row r="513" spans="8:8">
      <c r="A513" t="s">
        <v>85</v>
      </c>
      <c r="B513" t="s">
        <v>148</v>
      </c>
      <c r="F513" s="19">
        <v>45440.0</v>
      </c>
      <c r="G513">
        <v>0.0</v>
      </c>
      <c r="H513">
        <v>0.0</v>
      </c>
      <c r="I513" t="s">
        <v>83</v>
      </c>
      <c r="J513">
        <v>0.0</v>
      </c>
      <c r="K513">
        <v>0.0</v>
      </c>
      <c r="L513" t="s">
        <v>83</v>
      </c>
      <c r="M513">
        <v>0.0</v>
      </c>
      <c r="N513">
        <v>0.0</v>
      </c>
      <c r="P513">
        <v>0.0</v>
      </c>
      <c r="Q513" t="s">
        <v>345</v>
      </c>
      <c r="R513" t="str">
        <f t="shared" si="10" ref="R513:R576">CONCATENATE(B513,C513,D513,E513,"_",(TEXT(F513,"dd/mm/yyyy")))</f>
        <v>Ndhiwa Sub-County Hospital_28/05/2024</v>
      </c>
      <c r="S513" t="str">
        <f>IF(COUNTIF(Individual!O:O,R513)&gt;0,"Found","Not Found")</f>
        <v>Not Found</v>
      </c>
    </row>
    <row r="514" spans="8:8">
      <c r="A514" t="s">
        <v>85</v>
      </c>
      <c r="B514" t="s">
        <v>148</v>
      </c>
      <c r="F514" s="19">
        <v>45441.0</v>
      </c>
      <c r="G514">
        <v>0.0</v>
      </c>
      <c r="H514">
        <v>0.0</v>
      </c>
      <c r="I514" t="s">
        <v>83</v>
      </c>
      <c r="J514">
        <v>0.0</v>
      </c>
      <c r="K514">
        <v>0.0</v>
      </c>
      <c r="L514" t="s">
        <v>83</v>
      </c>
      <c r="M514">
        <v>0.0</v>
      </c>
      <c r="N514">
        <v>0.0</v>
      </c>
      <c r="P514">
        <v>0.0</v>
      </c>
      <c r="Q514" t="s">
        <v>346</v>
      </c>
      <c r="R514" t="str">
        <f t="shared" si="10"/>
        <v>Ndhiwa Sub-County Hospital_29/05/2024</v>
      </c>
      <c r="S514" t="str">
        <f>IF(COUNTIF(Individual!O:O,R514)&gt;0,"Found","Not Found")</f>
        <v>Not Found</v>
      </c>
    </row>
    <row r="515" spans="8:8">
      <c r="A515" t="s">
        <v>85</v>
      </c>
      <c r="B515" t="s">
        <v>148</v>
      </c>
      <c r="F515" s="19">
        <v>45442.0</v>
      </c>
      <c r="G515">
        <v>0.0</v>
      </c>
      <c r="H515">
        <v>0.0</v>
      </c>
      <c r="I515" t="s">
        <v>83</v>
      </c>
      <c r="J515">
        <v>0.0</v>
      </c>
      <c r="K515">
        <v>0.0</v>
      </c>
      <c r="L515" t="s">
        <v>83</v>
      </c>
      <c r="M515">
        <v>0.0</v>
      </c>
      <c r="N515">
        <v>0.0</v>
      </c>
      <c r="P515">
        <v>0.0</v>
      </c>
      <c r="Q515" t="s">
        <v>344</v>
      </c>
      <c r="R515" t="str">
        <f t="shared" si="10"/>
        <v>Ndhiwa Sub-County Hospital_30/05/2024</v>
      </c>
      <c r="S515" t="str">
        <f>IF(COUNTIF(Individual!O:O,R515)&gt;0,"Found","Not Found")</f>
        <v>Not Found</v>
      </c>
    </row>
    <row r="516" spans="8:8">
      <c r="A516" t="s">
        <v>85</v>
      </c>
      <c r="B516" t="s">
        <v>148</v>
      </c>
      <c r="F516" s="19">
        <v>45443.0</v>
      </c>
      <c r="G516">
        <v>0.0</v>
      </c>
      <c r="H516">
        <v>0.0</v>
      </c>
      <c r="I516" t="s">
        <v>83</v>
      </c>
      <c r="J516">
        <v>0.0</v>
      </c>
      <c r="K516">
        <v>0.0</v>
      </c>
      <c r="L516" t="s">
        <v>83</v>
      </c>
      <c r="M516">
        <v>0.0</v>
      </c>
      <c r="N516">
        <v>0.0</v>
      </c>
      <c r="P516">
        <v>0.0</v>
      </c>
      <c r="Q516" t="s">
        <v>345</v>
      </c>
      <c r="R516" t="str">
        <f t="shared" si="10"/>
        <v>Ndhiwa Sub-County Hospital_31/05/2024</v>
      </c>
      <c r="S516" t="str">
        <f>IF(COUNTIF(Individual!O:O,R516)&gt;0,"Found","Not Found")</f>
        <v>Not Found</v>
      </c>
    </row>
    <row r="517" spans="8:8">
      <c r="A517" t="s">
        <v>85</v>
      </c>
      <c r="B517" t="s">
        <v>148</v>
      </c>
      <c r="F517" s="19">
        <v>45446.0</v>
      </c>
      <c r="G517">
        <v>0.0</v>
      </c>
      <c r="H517">
        <v>0.0</v>
      </c>
      <c r="I517" t="s">
        <v>83</v>
      </c>
      <c r="J517">
        <v>0.0</v>
      </c>
      <c r="K517">
        <v>0.0</v>
      </c>
      <c r="L517" t="s">
        <v>83</v>
      </c>
      <c r="M517">
        <v>0.0</v>
      </c>
      <c r="N517">
        <v>0.0</v>
      </c>
      <c r="P517">
        <v>0.0</v>
      </c>
      <c r="Q517" t="s">
        <v>346</v>
      </c>
      <c r="R517" t="str">
        <f t="shared" si="10"/>
        <v>Ndhiwa Sub-County Hospital_03/06/2024</v>
      </c>
      <c r="S517" t="str">
        <f>IF(COUNTIF(Individual!O:O,R517)&gt;0,"Found","Not Found")</f>
        <v>Not Found</v>
      </c>
    </row>
    <row r="518" spans="8:8">
      <c r="A518" t="s">
        <v>85</v>
      </c>
      <c r="B518" t="s">
        <v>148</v>
      </c>
      <c r="F518" s="19">
        <v>45447.0</v>
      </c>
      <c r="G518">
        <v>0.0</v>
      </c>
      <c r="H518">
        <v>0.0</v>
      </c>
      <c r="I518" t="s">
        <v>83</v>
      </c>
      <c r="J518">
        <v>0.0</v>
      </c>
      <c r="K518">
        <v>0.0</v>
      </c>
      <c r="L518" t="s">
        <v>83</v>
      </c>
      <c r="M518">
        <v>0.0</v>
      </c>
      <c r="N518">
        <v>0.0</v>
      </c>
      <c r="P518">
        <v>0.0</v>
      </c>
      <c r="Q518" t="s">
        <v>346</v>
      </c>
      <c r="R518" t="str">
        <f t="shared" si="10"/>
        <v>Ndhiwa Sub-County Hospital_04/06/2024</v>
      </c>
      <c r="S518" t="str">
        <f>IF(COUNTIF(Individual!O:O,R518)&gt;0,"Found","Not Found")</f>
        <v>Not Found</v>
      </c>
    </row>
    <row r="519" spans="8:8">
      <c r="A519" t="s">
        <v>104</v>
      </c>
      <c r="D519" t="s">
        <v>150</v>
      </c>
      <c r="F519" s="19">
        <v>45456.0</v>
      </c>
      <c r="G519">
        <v>0.0</v>
      </c>
      <c r="H519">
        <v>0.0</v>
      </c>
      <c r="I519" t="s">
        <v>83</v>
      </c>
      <c r="J519">
        <v>0.0</v>
      </c>
      <c r="K519">
        <v>0.0</v>
      </c>
      <c r="L519" t="s">
        <v>83</v>
      </c>
      <c r="M519">
        <v>0.0</v>
      </c>
      <c r="N519">
        <v>0.0</v>
      </c>
      <c r="P519">
        <v>0.0</v>
      </c>
      <c r="Q519" t="s">
        <v>347</v>
      </c>
      <c r="R519" t="str">
        <f t="shared" si="10"/>
        <v>Butere Sub-County Hospital_13/06/2024</v>
      </c>
      <c r="S519" t="str">
        <f>IF(COUNTIF(Individual!O:O,R519)&gt;0,"Found","Not Found")</f>
        <v>Not Found</v>
      </c>
    </row>
    <row r="520" spans="8:8">
      <c r="A520" t="s">
        <v>85</v>
      </c>
      <c r="B520" t="s">
        <v>111</v>
      </c>
      <c r="F520" s="19">
        <v>45400.0</v>
      </c>
      <c r="G520">
        <v>0.0</v>
      </c>
      <c r="H520">
        <v>0.0</v>
      </c>
      <c r="I520" t="s">
        <v>83</v>
      </c>
      <c r="J520">
        <v>0.0</v>
      </c>
      <c r="K520">
        <v>0.0</v>
      </c>
      <c r="L520" t="s">
        <v>83</v>
      </c>
      <c r="M520">
        <v>0.0</v>
      </c>
      <c r="N520">
        <v>0.0</v>
      </c>
      <c r="P520">
        <v>0.0</v>
      </c>
      <c r="Q520" t="s">
        <v>348</v>
      </c>
      <c r="R520" t="str">
        <f t="shared" si="10"/>
        <v>Nyagoro Health Centre _18/04/2024</v>
      </c>
      <c r="S520" t="str">
        <f>IF(COUNTIF(Individual!O:O,R520)&gt;0,"Found","Not Found")</f>
        <v>Not Found</v>
      </c>
    </row>
    <row r="521" spans="8:8">
      <c r="A521" t="s">
        <v>85</v>
      </c>
      <c r="B521" t="s">
        <v>111</v>
      </c>
      <c r="F521" s="19">
        <v>45401.0</v>
      </c>
      <c r="G521">
        <v>0.0</v>
      </c>
      <c r="H521">
        <v>0.0</v>
      </c>
      <c r="I521" t="s">
        <v>83</v>
      </c>
      <c r="J521">
        <v>0.0</v>
      </c>
      <c r="K521">
        <v>0.0</v>
      </c>
      <c r="L521" t="s">
        <v>83</v>
      </c>
      <c r="M521">
        <v>0.0</v>
      </c>
      <c r="N521">
        <v>0.0</v>
      </c>
      <c r="P521">
        <v>0.0</v>
      </c>
      <c r="Q521" t="s">
        <v>348</v>
      </c>
      <c r="R521" t="str">
        <f t="shared" si="10"/>
        <v>Nyagoro Health Centre _19/04/2024</v>
      </c>
      <c r="S521" t="str">
        <f>IF(COUNTIF(Individual!O:O,R521)&gt;0,"Found","Not Found")</f>
        <v>Not Found</v>
      </c>
    </row>
    <row r="522" spans="8:8">
      <c r="A522" t="s">
        <v>85</v>
      </c>
      <c r="B522" t="s">
        <v>111</v>
      </c>
      <c r="F522" s="19">
        <v>45404.0</v>
      </c>
      <c r="G522">
        <v>0.0</v>
      </c>
      <c r="H522">
        <v>0.0</v>
      </c>
      <c r="I522" t="s">
        <v>83</v>
      </c>
      <c r="J522">
        <v>0.0</v>
      </c>
      <c r="K522">
        <v>0.0</v>
      </c>
      <c r="L522" t="s">
        <v>83</v>
      </c>
      <c r="M522">
        <v>0.0</v>
      </c>
      <c r="N522">
        <v>0.0</v>
      </c>
      <c r="P522">
        <v>0.0</v>
      </c>
      <c r="Q522" t="s">
        <v>348</v>
      </c>
      <c r="R522" t="str">
        <f t="shared" si="10"/>
        <v>Nyagoro Health Centre _22/04/2024</v>
      </c>
      <c r="S522" t="str">
        <f>IF(COUNTIF(Individual!O:O,R522)&gt;0,"Found","Not Found")</f>
        <v>Not Found</v>
      </c>
    </row>
    <row r="523" spans="8:8">
      <c r="A523" t="s">
        <v>85</v>
      </c>
      <c r="B523" t="s">
        <v>111</v>
      </c>
      <c r="F523" s="19">
        <v>45405.0</v>
      </c>
      <c r="G523">
        <v>0.0</v>
      </c>
      <c r="H523">
        <v>0.0</v>
      </c>
      <c r="I523" t="s">
        <v>83</v>
      </c>
      <c r="J523">
        <v>0.0</v>
      </c>
      <c r="K523">
        <v>0.0</v>
      </c>
      <c r="L523" t="s">
        <v>83</v>
      </c>
      <c r="M523">
        <v>0.0</v>
      </c>
      <c r="N523">
        <v>0.0</v>
      </c>
      <c r="P523">
        <v>0.0</v>
      </c>
      <c r="Q523" t="s">
        <v>348</v>
      </c>
      <c r="R523" t="str">
        <f t="shared" si="10"/>
        <v>Nyagoro Health Centre _23/04/2024</v>
      </c>
      <c r="S523" t="str">
        <f>IF(COUNTIF(Individual!O:O,R523)&gt;0,"Found","Not Found")</f>
        <v>Not Found</v>
      </c>
    </row>
    <row r="524" spans="8:8">
      <c r="A524" t="s">
        <v>85</v>
      </c>
      <c r="B524" t="s">
        <v>111</v>
      </c>
      <c r="F524" s="19">
        <v>45411.0</v>
      </c>
      <c r="G524">
        <v>1.0</v>
      </c>
      <c r="H524">
        <v>1.0</v>
      </c>
      <c r="I524" t="s">
        <v>83</v>
      </c>
      <c r="J524">
        <v>0.0</v>
      </c>
      <c r="K524">
        <v>1.0</v>
      </c>
      <c r="L524" t="s">
        <v>83</v>
      </c>
      <c r="M524">
        <v>1.0</v>
      </c>
      <c r="N524">
        <v>0.0</v>
      </c>
      <c r="P524">
        <v>1.0</v>
      </c>
      <c r="Q524" t="s">
        <v>349</v>
      </c>
      <c r="R524" t="str">
        <f t="shared" si="10"/>
        <v>Nyagoro Health Centre _29/04/2024</v>
      </c>
      <c r="S524" t="str">
        <f>IF(COUNTIF(Individual!O:O,R524)&gt;0,"Found","Not Found")</f>
        <v>Not Found</v>
      </c>
    </row>
    <row r="525" spans="8:8">
      <c r="A525" t="s">
        <v>85</v>
      </c>
      <c r="B525" t="s">
        <v>111</v>
      </c>
      <c r="F525" s="19">
        <v>45412.0</v>
      </c>
      <c r="G525">
        <v>2.0</v>
      </c>
      <c r="H525">
        <v>2.0</v>
      </c>
      <c r="I525" t="s">
        <v>83</v>
      </c>
      <c r="J525">
        <v>0.0</v>
      </c>
      <c r="K525">
        <v>2.0</v>
      </c>
      <c r="L525" t="s">
        <v>83</v>
      </c>
      <c r="M525">
        <v>2.0</v>
      </c>
      <c r="N525">
        <v>0.0</v>
      </c>
      <c r="P525">
        <v>2.0</v>
      </c>
      <c r="Q525" t="s">
        <v>350</v>
      </c>
      <c r="R525" t="str">
        <f t="shared" si="10"/>
        <v>Nyagoro Health Centre _30/04/2024</v>
      </c>
      <c r="S525" t="str">
        <f>IF(COUNTIF(Individual!O:O,R525)&gt;0,"Found","Not Found")</f>
        <v>Not Found</v>
      </c>
    </row>
    <row r="526" spans="8:8">
      <c r="A526" t="s">
        <v>85</v>
      </c>
      <c r="B526" t="s">
        <v>111</v>
      </c>
      <c r="F526" s="19">
        <v>45414.0</v>
      </c>
      <c r="G526">
        <v>1.0</v>
      </c>
      <c r="H526">
        <v>1.0</v>
      </c>
      <c r="I526" t="s">
        <v>83</v>
      </c>
      <c r="J526">
        <v>0.0</v>
      </c>
      <c r="K526">
        <v>1.0</v>
      </c>
      <c r="L526" t="s">
        <v>83</v>
      </c>
      <c r="M526">
        <v>1.0</v>
      </c>
      <c r="N526">
        <v>0.0</v>
      </c>
      <c r="P526">
        <v>1.0</v>
      </c>
      <c r="Q526" t="s">
        <v>351</v>
      </c>
      <c r="R526" t="str">
        <f t="shared" si="10"/>
        <v>Nyagoro Health Centre _02/05/2024</v>
      </c>
      <c r="S526" t="str">
        <f>IF(COUNTIF(Individual!O:O,R526)&gt;0,"Found","Not Found")</f>
        <v>Not Found</v>
      </c>
    </row>
    <row r="527" spans="8:8">
      <c r="A527" t="s">
        <v>85</v>
      </c>
      <c r="B527" t="s">
        <v>111</v>
      </c>
      <c r="F527" s="19">
        <v>45415.0</v>
      </c>
      <c r="G527">
        <v>0.0</v>
      </c>
      <c r="H527">
        <v>0.0</v>
      </c>
      <c r="I527" t="s">
        <v>83</v>
      </c>
      <c r="J527">
        <v>0.0</v>
      </c>
      <c r="K527">
        <v>0.0</v>
      </c>
      <c r="L527" t="s">
        <v>83</v>
      </c>
      <c r="M527">
        <v>0.0</v>
      </c>
      <c r="N527">
        <v>0.0</v>
      </c>
      <c r="P527">
        <v>0.0</v>
      </c>
      <c r="Q527" t="s">
        <v>352</v>
      </c>
      <c r="R527" t="str">
        <f t="shared" si="10"/>
        <v>Nyagoro Health Centre _03/05/2024</v>
      </c>
      <c r="S527" t="str">
        <f>IF(COUNTIF(Individual!O:O,R527)&gt;0,"Found","Not Found")</f>
        <v>Not Found</v>
      </c>
    </row>
    <row r="528" spans="8:8">
      <c r="A528" t="s">
        <v>85</v>
      </c>
      <c r="B528" t="s">
        <v>111</v>
      </c>
      <c r="F528" s="19">
        <v>45417.0</v>
      </c>
      <c r="G528">
        <v>0.0</v>
      </c>
      <c r="H528">
        <v>0.0</v>
      </c>
      <c r="I528" t="s">
        <v>83</v>
      </c>
      <c r="J528">
        <v>0.0</v>
      </c>
      <c r="K528">
        <v>0.0</v>
      </c>
      <c r="L528" t="s">
        <v>83</v>
      </c>
      <c r="M528">
        <v>0.0</v>
      </c>
      <c r="N528">
        <v>0.0</v>
      </c>
      <c r="P528">
        <v>0.0</v>
      </c>
      <c r="Q528" t="s">
        <v>353</v>
      </c>
      <c r="R528" t="str">
        <f t="shared" si="10"/>
        <v>Nyagoro Health Centre _05/05/2024</v>
      </c>
      <c r="S528" t="str">
        <f>IF(COUNTIF(Individual!O:O,R528)&gt;0,"Found","Not Found")</f>
        <v>Not Found</v>
      </c>
    </row>
    <row r="529" spans="8:8">
      <c r="A529" t="s">
        <v>85</v>
      </c>
      <c r="B529" t="s">
        <v>111</v>
      </c>
      <c r="F529" s="19">
        <v>45418.0</v>
      </c>
      <c r="G529">
        <v>0.0</v>
      </c>
      <c r="H529">
        <v>0.0</v>
      </c>
      <c r="I529" t="s">
        <v>83</v>
      </c>
      <c r="J529">
        <v>0.0</v>
      </c>
      <c r="K529">
        <v>0.0</v>
      </c>
      <c r="L529" t="s">
        <v>83</v>
      </c>
      <c r="M529">
        <v>0.0</v>
      </c>
      <c r="N529">
        <v>0.0</v>
      </c>
      <c r="P529">
        <v>0.0</v>
      </c>
      <c r="Q529" t="s">
        <v>354</v>
      </c>
      <c r="R529" t="str">
        <f t="shared" si="10"/>
        <v>Nyagoro Health Centre _06/05/2024</v>
      </c>
      <c r="S529" t="str">
        <f>IF(COUNTIF(Individual!O:O,R529)&gt;0,"Found","Not Found")</f>
        <v>Not Found</v>
      </c>
    </row>
    <row r="530" spans="8:8">
      <c r="A530" t="s">
        <v>85</v>
      </c>
      <c r="B530" t="s">
        <v>111</v>
      </c>
      <c r="F530" s="19">
        <v>45419.0</v>
      </c>
      <c r="G530">
        <v>1.0</v>
      </c>
      <c r="H530">
        <v>1.0</v>
      </c>
      <c r="I530" t="s">
        <v>83</v>
      </c>
      <c r="J530">
        <v>0.0</v>
      </c>
      <c r="K530">
        <v>1.0</v>
      </c>
      <c r="L530" t="s">
        <v>83</v>
      </c>
      <c r="M530">
        <v>1.0</v>
      </c>
      <c r="N530">
        <v>0.0</v>
      </c>
      <c r="P530">
        <v>1.0</v>
      </c>
      <c r="Q530" t="s">
        <v>355</v>
      </c>
      <c r="R530" t="str">
        <f t="shared" si="10"/>
        <v>Nyagoro Health Centre _07/05/2024</v>
      </c>
      <c r="S530" t="str">
        <f>IF(COUNTIF(Individual!O:O,R530)&gt;0,"Found","Not Found")</f>
        <v>Not Found</v>
      </c>
    </row>
    <row r="531" spans="8:8">
      <c r="A531" t="s">
        <v>85</v>
      </c>
      <c r="B531" t="s">
        <v>111</v>
      </c>
      <c r="F531" s="19">
        <v>45425.0</v>
      </c>
      <c r="G531">
        <v>1.0</v>
      </c>
      <c r="H531">
        <v>1.0</v>
      </c>
      <c r="I531" t="s">
        <v>83</v>
      </c>
      <c r="J531">
        <v>0.0</v>
      </c>
      <c r="K531">
        <v>1.0</v>
      </c>
      <c r="L531" t="s">
        <v>83</v>
      </c>
      <c r="M531">
        <v>1.0</v>
      </c>
      <c r="N531">
        <v>0.0</v>
      </c>
      <c r="P531">
        <v>1.0</v>
      </c>
      <c r="Q531" t="s">
        <v>356</v>
      </c>
      <c r="R531" t="str">
        <f t="shared" si="10"/>
        <v>Nyagoro Health Centre _13/05/2024</v>
      </c>
      <c r="S531" t="str">
        <f>IF(COUNTIF(Individual!O:O,R531)&gt;0,"Found","Not Found")</f>
        <v>Not Found</v>
      </c>
    </row>
    <row r="532" spans="8:8">
      <c r="A532" t="s">
        <v>85</v>
      </c>
      <c r="B532" t="s">
        <v>111</v>
      </c>
      <c r="F532" s="19">
        <v>45426.0</v>
      </c>
      <c r="G532">
        <v>0.0</v>
      </c>
      <c r="H532">
        <v>0.0</v>
      </c>
      <c r="I532" t="s">
        <v>83</v>
      </c>
      <c r="J532">
        <v>0.0</v>
      </c>
      <c r="K532">
        <v>0.0</v>
      </c>
      <c r="L532" t="s">
        <v>83</v>
      </c>
      <c r="M532">
        <v>0.0</v>
      </c>
      <c r="N532">
        <v>0.0</v>
      </c>
      <c r="P532">
        <v>0.0</v>
      </c>
      <c r="Q532" t="s">
        <v>357</v>
      </c>
      <c r="R532" t="str">
        <f t="shared" si="10"/>
        <v>Nyagoro Health Centre _14/05/2024</v>
      </c>
      <c r="S532" t="str">
        <f>IF(COUNTIF(Individual!O:O,R532)&gt;0,"Found","Not Found")</f>
        <v>Not Found</v>
      </c>
    </row>
    <row r="533" spans="8:8">
      <c r="A533" t="s">
        <v>85</v>
      </c>
      <c r="B533" t="s">
        <v>111</v>
      </c>
      <c r="F533" s="19">
        <v>45427.0</v>
      </c>
      <c r="G533">
        <v>1.0</v>
      </c>
      <c r="H533">
        <v>1.0</v>
      </c>
      <c r="I533" t="s">
        <v>83</v>
      </c>
      <c r="J533">
        <v>0.0</v>
      </c>
      <c r="K533">
        <v>1.0</v>
      </c>
      <c r="L533" t="s">
        <v>83</v>
      </c>
      <c r="M533">
        <v>1.0</v>
      </c>
      <c r="N533">
        <v>0.0</v>
      </c>
      <c r="P533">
        <v>1.0</v>
      </c>
      <c r="Q533" t="s">
        <v>358</v>
      </c>
      <c r="R533" t="str">
        <f t="shared" si="10"/>
        <v>Nyagoro Health Centre _15/05/2024</v>
      </c>
      <c r="S533" t="str">
        <f>IF(COUNTIF(Individual!O:O,R533)&gt;0,"Found","Not Found")</f>
        <v>Not Found</v>
      </c>
    </row>
    <row r="534" spans="8:8">
      <c r="A534" t="s">
        <v>85</v>
      </c>
      <c r="B534" t="s">
        <v>111</v>
      </c>
      <c r="F534" s="19">
        <v>45428.0</v>
      </c>
      <c r="G534">
        <v>0.0</v>
      </c>
      <c r="H534">
        <v>0.0</v>
      </c>
      <c r="I534" t="s">
        <v>83</v>
      </c>
      <c r="J534">
        <v>0.0</v>
      </c>
      <c r="K534">
        <v>0.0</v>
      </c>
      <c r="L534" t="s">
        <v>83</v>
      </c>
      <c r="M534">
        <v>0.0</v>
      </c>
      <c r="N534">
        <v>0.0</v>
      </c>
      <c r="P534">
        <v>0.0</v>
      </c>
      <c r="Q534" t="s">
        <v>359</v>
      </c>
      <c r="R534" t="str">
        <f t="shared" si="10"/>
        <v>Nyagoro Health Centre _16/05/2024</v>
      </c>
      <c r="S534" t="str">
        <f>IF(COUNTIF(Individual!O:O,R534)&gt;0,"Found","Not Found")</f>
        <v>Not Found</v>
      </c>
    </row>
    <row r="535" spans="8:8">
      <c r="A535" t="s">
        <v>85</v>
      </c>
      <c r="B535" t="s">
        <v>111</v>
      </c>
      <c r="F535" s="19">
        <v>45429.0</v>
      </c>
      <c r="G535">
        <v>0.0</v>
      </c>
      <c r="H535">
        <v>0.0</v>
      </c>
      <c r="I535" t="s">
        <v>83</v>
      </c>
      <c r="J535">
        <v>0.0</v>
      </c>
      <c r="K535">
        <v>0.0</v>
      </c>
      <c r="L535" t="s">
        <v>83</v>
      </c>
      <c r="M535">
        <v>0.0</v>
      </c>
      <c r="N535">
        <v>0.0</v>
      </c>
      <c r="P535">
        <v>0.0</v>
      </c>
      <c r="Q535" t="s">
        <v>360</v>
      </c>
      <c r="R535" t="str">
        <f t="shared" si="10"/>
        <v>Nyagoro Health Centre _17/05/2024</v>
      </c>
      <c r="S535" t="str">
        <f>IF(COUNTIF(Individual!O:O,R535)&gt;0,"Found","Not Found")</f>
        <v>Not Found</v>
      </c>
    </row>
    <row r="536" spans="8:8">
      <c r="A536" t="s">
        <v>85</v>
      </c>
      <c r="B536" t="s">
        <v>111</v>
      </c>
      <c r="F536" s="19">
        <v>45432.0</v>
      </c>
      <c r="G536">
        <v>0.0</v>
      </c>
      <c r="H536">
        <v>0.0</v>
      </c>
      <c r="I536" t="s">
        <v>83</v>
      </c>
      <c r="J536">
        <v>0.0</v>
      </c>
      <c r="K536">
        <v>0.0</v>
      </c>
      <c r="L536" t="s">
        <v>83</v>
      </c>
      <c r="M536">
        <v>0.0</v>
      </c>
      <c r="N536">
        <v>0.0</v>
      </c>
      <c r="P536">
        <v>0.0</v>
      </c>
      <c r="Q536" t="s">
        <v>360</v>
      </c>
      <c r="R536" t="str">
        <f t="shared" si="10"/>
        <v>Nyagoro Health Centre _20/05/2024</v>
      </c>
      <c r="S536" t="str">
        <f>IF(COUNTIF(Individual!O:O,R536)&gt;0,"Found","Not Found")</f>
        <v>Not Found</v>
      </c>
    </row>
    <row r="537" spans="8:8">
      <c r="A537" t="s">
        <v>85</v>
      </c>
      <c r="B537" t="s">
        <v>111</v>
      </c>
      <c r="F537" s="19">
        <v>45433.0</v>
      </c>
      <c r="G537">
        <v>0.0</v>
      </c>
      <c r="H537">
        <v>0.0</v>
      </c>
      <c r="I537" t="s">
        <v>83</v>
      </c>
      <c r="J537">
        <v>0.0</v>
      </c>
      <c r="K537">
        <v>0.0</v>
      </c>
      <c r="L537" t="s">
        <v>83</v>
      </c>
      <c r="M537">
        <v>0.0</v>
      </c>
      <c r="N537">
        <v>0.0</v>
      </c>
      <c r="P537">
        <v>0.0</v>
      </c>
      <c r="Q537" t="s">
        <v>360</v>
      </c>
      <c r="R537" t="str">
        <f t="shared" si="10"/>
        <v>Nyagoro Health Centre _21/05/2024</v>
      </c>
      <c r="S537" t="str">
        <f>IF(COUNTIF(Individual!O:O,R537)&gt;0,"Found","Not Found")</f>
        <v>Not Found</v>
      </c>
    </row>
    <row r="538" spans="8:8">
      <c r="A538" t="s">
        <v>85</v>
      </c>
      <c r="B538" t="s">
        <v>111</v>
      </c>
      <c r="F538" s="19">
        <v>45434.0</v>
      </c>
      <c r="G538">
        <v>1.0</v>
      </c>
      <c r="H538">
        <v>1.0</v>
      </c>
      <c r="I538" t="s">
        <v>83</v>
      </c>
      <c r="J538">
        <v>0.0</v>
      </c>
      <c r="K538">
        <v>1.0</v>
      </c>
      <c r="L538" t="s">
        <v>83</v>
      </c>
      <c r="M538">
        <v>1.0</v>
      </c>
      <c r="N538">
        <v>0.0</v>
      </c>
      <c r="P538">
        <v>1.0</v>
      </c>
      <c r="Q538" t="s">
        <v>361</v>
      </c>
      <c r="R538" t="str">
        <f t="shared" si="10"/>
        <v>Nyagoro Health Centre _22/05/2024</v>
      </c>
      <c r="S538" t="str">
        <f>IF(COUNTIF(Individual!O:O,R538)&gt;0,"Found","Not Found")</f>
        <v>Not Found</v>
      </c>
    </row>
    <row r="539" spans="8:8">
      <c r="A539" t="s">
        <v>85</v>
      </c>
      <c r="B539" t="s">
        <v>111</v>
      </c>
      <c r="F539" s="19">
        <v>45435.0</v>
      </c>
      <c r="G539">
        <v>0.0</v>
      </c>
      <c r="H539">
        <v>0.0</v>
      </c>
      <c r="I539" t="s">
        <v>83</v>
      </c>
      <c r="J539">
        <v>0.0</v>
      </c>
      <c r="K539">
        <v>0.0</v>
      </c>
      <c r="L539" t="s">
        <v>83</v>
      </c>
      <c r="M539">
        <v>0.0</v>
      </c>
      <c r="N539">
        <v>0.0</v>
      </c>
      <c r="P539">
        <v>0.0</v>
      </c>
      <c r="Q539" t="s">
        <v>362</v>
      </c>
      <c r="R539" t="str">
        <f t="shared" si="10"/>
        <v>Nyagoro Health Centre _23/05/2024</v>
      </c>
      <c r="S539" t="str">
        <f>IF(COUNTIF(Individual!O:O,R539)&gt;0,"Found","Not Found")</f>
        <v>Not Found</v>
      </c>
    </row>
    <row r="540" spans="8:8">
      <c r="A540" t="s">
        <v>85</v>
      </c>
      <c r="B540" t="s">
        <v>111</v>
      </c>
      <c r="F540" s="19">
        <v>45436.0</v>
      </c>
      <c r="G540">
        <v>1.0</v>
      </c>
      <c r="H540">
        <v>1.0</v>
      </c>
      <c r="I540" t="s">
        <v>83</v>
      </c>
      <c r="J540">
        <v>0.0</v>
      </c>
      <c r="K540">
        <v>1.0</v>
      </c>
      <c r="L540" t="s">
        <v>83</v>
      </c>
      <c r="M540">
        <v>1.0</v>
      </c>
      <c r="N540">
        <v>0.0</v>
      </c>
      <c r="P540">
        <v>1.0</v>
      </c>
      <c r="Q540" t="s">
        <v>363</v>
      </c>
      <c r="R540" t="str">
        <f t="shared" si="10"/>
        <v>Nyagoro Health Centre _24/05/2024</v>
      </c>
      <c r="S540" t="str">
        <f>IF(COUNTIF(Individual!O:O,R540)&gt;0,"Found","Not Found")</f>
        <v>Not Found</v>
      </c>
    </row>
    <row r="541" spans="8:8">
      <c r="A541" t="s">
        <v>85</v>
      </c>
      <c r="B541" t="s">
        <v>111</v>
      </c>
      <c r="F541" s="19">
        <v>45439.0</v>
      </c>
      <c r="G541">
        <v>0.0</v>
      </c>
      <c r="H541">
        <v>0.0</v>
      </c>
      <c r="I541" t="s">
        <v>83</v>
      </c>
      <c r="J541">
        <v>0.0</v>
      </c>
      <c r="K541">
        <v>0.0</v>
      </c>
      <c r="L541" t="s">
        <v>83</v>
      </c>
      <c r="M541">
        <v>0.0</v>
      </c>
      <c r="N541">
        <v>0.0</v>
      </c>
      <c r="P541">
        <v>0.0</v>
      </c>
      <c r="Q541" t="s">
        <v>360</v>
      </c>
      <c r="R541" t="str">
        <f t="shared" si="10"/>
        <v>Nyagoro Health Centre _27/05/2024</v>
      </c>
      <c r="S541" t="str">
        <f>IF(COUNTIF(Individual!O:O,R541)&gt;0,"Found","Not Found")</f>
        <v>Not Found</v>
      </c>
    </row>
    <row r="542" spans="8:8">
      <c r="A542" t="s">
        <v>85</v>
      </c>
      <c r="B542" t="s">
        <v>111</v>
      </c>
      <c r="F542" s="19">
        <v>45440.0</v>
      </c>
      <c r="G542">
        <v>0.0</v>
      </c>
      <c r="H542">
        <v>0.0</v>
      </c>
      <c r="I542" t="s">
        <v>83</v>
      </c>
      <c r="J542">
        <v>0.0</v>
      </c>
      <c r="K542">
        <v>0.0</v>
      </c>
      <c r="L542" t="s">
        <v>83</v>
      </c>
      <c r="M542">
        <v>0.0</v>
      </c>
      <c r="N542">
        <v>0.0</v>
      </c>
      <c r="P542">
        <v>0.0</v>
      </c>
      <c r="Q542" t="s">
        <v>360</v>
      </c>
      <c r="R542" t="str">
        <f t="shared" si="10"/>
        <v>Nyagoro Health Centre _28/05/2024</v>
      </c>
      <c r="S542" t="str">
        <f>IF(COUNTIF(Individual!O:O,R542)&gt;0,"Found","Not Found")</f>
        <v>Not Found</v>
      </c>
    </row>
    <row r="543" spans="8:8">
      <c r="A543" t="s">
        <v>85</v>
      </c>
      <c r="B543" t="s">
        <v>111</v>
      </c>
      <c r="F543" s="19">
        <v>45441.0</v>
      </c>
      <c r="G543">
        <v>1.0</v>
      </c>
      <c r="H543">
        <v>1.0</v>
      </c>
      <c r="I543" t="s">
        <v>83</v>
      </c>
      <c r="J543">
        <v>0.0</v>
      </c>
      <c r="K543">
        <v>1.0</v>
      </c>
      <c r="L543" t="s">
        <v>83</v>
      </c>
      <c r="M543">
        <v>1.0</v>
      </c>
      <c r="N543">
        <v>0.0</v>
      </c>
      <c r="P543">
        <v>1.0</v>
      </c>
      <c r="Q543" t="s">
        <v>361</v>
      </c>
      <c r="R543" t="str">
        <f t="shared" si="10"/>
        <v>Nyagoro Health Centre _29/05/2024</v>
      </c>
      <c r="S543" t="str">
        <f>IF(COUNTIF(Individual!O:O,R543)&gt;0,"Found","Not Found")</f>
        <v>Not Found</v>
      </c>
    </row>
    <row r="544" spans="8:8">
      <c r="A544" t="s">
        <v>85</v>
      </c>
      <c r="B544" t="s">
        <v>111</v>
      </c>
      <c r="F544" s="19">
        <v>45442.0</v>
      </c>
      <c r="G544">
        <v>0.0</v>
      </c>
      <c r="H544">
        <v>0.0</v>
      </c>
      <c r="I544" t="s">
        <v>83</v>
      </c>
      <c r="J544">
        <v>0.0</v>
      </c>
      <c r="K544">
        <v>0.0</v>
      </c>
      <c r="L544" t="s">
        <v>83</v>
      </c>
      <c r="M544">
        <v>0.0</v>
      </c>
      <c r="N544">
        <v>0.0</v>
      </c>
      <c r="P544">
        <v>0.0</v>
      </c>
      <c r="Q544" t="s">
        <v>362</v>
      </c>
      <c r="R544" t="str">
        <f t="shared" si="10"/>
        <v>Nyagoro Health Centre _30/05/2024</v>
      </c>
      <c r="S544" t="str">
        <f>IF(COUNTIF(Individual!O:O,R544)&gt;0,"Found","Not Found")</f>
        <v>Not Found</v>
      </c>
    </row>
    <row r="545" spans="8:8">
      <c r="A545" t="s">
        <v>85</v>
      </c>
      <c r="B545" t="s">
        <v>111</v>
      </c>
      <c r="F545" s="19">
        <v>45443.0</v>
      </c>
      <c r="G545">
        <v>0.0</v>
      </c>
      <c r="H545">
        <v>0.0</v>
      </c>
      <c r="I545" t="s">
        <v>83</v>
      </c>
      <c r="J545">
        <v>0.0</v>
      </c>
      <c r="K545">
        <v>0.0</v>
      </c>
      <c r="L545" t="s">
        <v>83</v>
      </c>
      <c r="M545">
        <v>0.0</v>
      </c>
      <c r="N545">
        <v>0.0</v>
      </c>
      <c r="P545">
        <v>0.0</v>
      </c>
      <c r="Q545" t="s">
        <v>349</v>
      </c>
      <c r="R545" t="str">
        <f t="shared" si="10"/>
        <v>Nyagoro Health Centre _31/05/2024</v>
      </c>
      <c r="S545" t="str">
        <f>IF(COUNTIF(Individual!O:O,R545)&gt;0,"Found","Not Found")</f>
        <v>Not Found</v>
      </c>
    </row>
    <row r="546" spans="8:8">
      <c r="A546" t="s">
        <v>85</v>
      </c>
      <c r="B546" t="s">
        <v>111</v>
      </c>
      <c r="F546" s="19">
        <v>45446.0</v>
      </c>
      <c r="G546">
        <v>0.0</v>
      </c>
      <c r="H546">
        <v>0.0</v>
      </c>
      <c r="I546" t="s">
        <v>83</v>
      </c>
      <c r="J546">
        <v>0.0</v>
      </c>
      <c r="K546">
        <v>0.0</v>
      </c>
      <c r="L546" t="s">
        <v>83</v>
      </c>
      <c r="M546">
        <v>0.0</v>
      </c>
      <c r="N546">
        <v>0.0</v>
      </c>
      <c r="P546">
        <v>0.0</v>
      </c>
      <c r="Q546" t="s">
        <v>364</v>
      </c>
      <c r="R546" t="str">
        <f t="shared" si="10"/>
        <v>Nyagoro Health Centre _03/06/2024</v>
      </c>
      <c r="S546" t="str">
        <f>IF(COUNTIF(Individual!O:O,R546)&gt;0,"Found","Not Found")</f>
        <v>Not Found</v>
      </c>
    </row>
    <row r="547" spans="8:8">
      <c r="A547" t="s">
        <v>85</v>
      </c>
      <c r="B547" t="s">
        <v>111</v>
      </c>
      <c r="F547" s="19">
        <v>45447.0</v>
      </c>
      <c r="G547">
        <v>0.0</v>
      </c>
      <c r="H547">
        <v>0.0</v>
      </c>
      <c r="I547" t="s">
        <v>83</v>
      </c>
      <c r="J547">
        <v>0.0</v>
      </c>
      <c r="K547">
        <v>0.0</v>
      </c>
      <c r="L547" t="s">
        <v>83</v>
      </c>
      <c r="M547">
        <v>0.0</v>
      </c>
      <c r="N547">
        <v>0.0</v>
      </c>
      <c r="P547">
        <v>0.0</v>
      </c>
      <c r="Q547" t="s">
        <v>365</v>
      </c>
      <c r="R547" t="str">
        <f t="shared" si="10"/>
        <v>Nyagoro Health Centre _04/06/2024</v>
      </c>
      <c r="S547" t="str">
        <f>IF(COUNTIF(Individual!O:O,R547)&gt;0,"Found","Not Found")</f>
        <v>Not Found</v>
      </c>
    </row>
    <row r="548" spans="8:8">
      <c r="A548" t="s">
        <v>85</v>
      </c>
      <c r="B548" t="s">
        <v>89</v>
      </c>
      <c r="F548" s="19">
        <v>45400.0</v>
      </c>
      <c r="G548">
        <v>1.0</v>
      </c>
      <c r="H548">
        <v>1.0</v>
      </c>
      <c r="I548" t="s">
        <v>83</v>
      </c>
      <c r="J548">
        <v>0.0</v>
      </c>
      <c r="K548">
        <v>1.0</v>
      </c>
      <c r="L548" t="s">
        <v>83</v>
      </c>
      <c r="M548">
        <v>1.0</v>
      </c>
      <c r="N548">
        <v>0.0</v>
      </c>
      <c r="P548">
        <v>1.0</v>
      </c>
      <c r="Q548" t="s">
        <v>366</v>
      </c>
      <c r="R548" t="str">
        <f t="shared" si="10"/>
        <v>Rachuonyo County Hospital_18/04/2024</v>
      </c>
      <c r="S548" t="str">
        <f>IF(COUNTIF(Individual!O:O,R548)&gt;0,"Found","Not Found")</f>
        <v>Not Found</v>
      </c>
    </row>
    <row r="549" spans="8:8">
      <c r="A549" t="s">
        <v>85</v>
      </c>
      <c r="B549" t="s">
        <v>89</v>
      </c>
      <c r="F549" s="19">
        <v>45401.0</v>
      </c>
      <c r="G549">
        <v>0.0</v>
      </c>
      <c r="H549">
        <v>0.0</v>
      </c>
      <c r="I549" t="s">
        <v>83</v>
      </c>
      <c r="J549">
        <v>0.0</v>
      </c>
      <c r="K549">
        <v>0.0</v>
      </c>
      <c r="L549" t="s">
        <v>83</v>
      </c>
      <c r="M549">
        <v>0.0</v>
      </c>
      <c r="N549">
        <v>0.0</v>
      </c>
      <c r="P549">
        <v>0.0</v>
      </c>
      <c r="Q549" t="s">
        <v>367</v>
      </c>
      <c r="R549" t="str">
        <f t="shared" si="10"/>
        <v>Rachuonyo County Hospital_19/04/2024</v>
      </c>
      <c r="S549" t="str">
        <f>IF(COUNTIF(Individual!O:O,R549)&gt;0,"Found","Not Found")</f>
        <v>Not Found</v>
      </c>
    </row>
    <row r="550" spans="8:8">
      <c r="A550" t="s">
        <v>85</v>
      </c>
      <c r="B550" t="s">
        <v>89</v>
      </c>
      <c r="F550" s="19">
        <v>45404.0</v>
      </c>
      <c r="G550">
        <v>1.0</v>
      </c>
      <c r="H550">
        <v>1.0</v>
      </c>
      <c r="I550" t="s">
        <v>83</v>
      </c>
      <c r="J550">
        <v>0.0</v>
      </c>
      <c r="K550">
        <v>1.0</v>
      </c>
      <c r="L550" t="s">
        <v>83</v>
      </c>
      <c r="M550">
        <v>1.0</v>
      </c>
      <c r="N550">
        <v>0.0</v>
      </c>
      <c r="P550">
        <v>1.0</v>
      </c>
      <c r="Q550" t="s">
        <v>368</v>
      </c>
      <c r="R550" t="str">
        <f t="shared" si="10"/>
        <v>Rachuonyo County Hospital_22/04/2024</v>
      </c>
      <c r="S550" t="str">
        <f>IF(COUNTIF(Individual!O:O,R550)&gt;0,"Found","Not Found")</f>
        <v>Not Found</v>
      </c>
    </row>
    <row r="551" spans="8:8">
      <c r="A551" t="s">
        <v>85</v>
      </c>
      <c r="B551" t="s">
        <v>89</v>
      </c>
      <c r="F551" s="19">
        <v>45405.0</v>
      </c>
      <c r="G551">
        <v>2.0</v>
      </c>
      <c r="H551">
        <v>2.0</v>
      </c>
      <c r="I551" t="s">
        <v>83</v>
      </c>
      <c r="J551">
        <v>0.0</v>
      </c>
      <c r="K551">
        <v>2.0</v>
      </c>
      <c r="L551" t="s">
        <v>83</v>
      </c>
      <c r="M551">
        <v>2.0</v>
      </c>
      <c r="N551">
        <v>0.0</v>
      </c>
      <c r="P551">
        <v>2.0</v>
      </c>
      <c r="Q551" t="s">
        <v>369</v>
      </c>
      <c r="R551" t="str">
        <f t="shared" si="10"/>
        <v>Rachuonyo County Hospital_23/04/2024</v>
      </c>
      <c r="S551" t="str">
        <f>IF(COUNTIF(Individual!O:O,R551)&gt;0,"Found","Not Found")</f>
        <v>Not Found</v>
      </c>
    </row>
    <row r="552" spans="8:8">
      <c r="A552" t="s">
        <v>85</v>
      </c>
      <c r="B552" t="s">
        <v>89</v>
      </c>
      <c r="F552" s="19">
        <v>45406.0</v>
      </c>
      <c r="G552">
        <v>0.0</v>
      </c>
      <c r="H552">
        <v>0.0</v>
      </c>
      <c r="I552" t="s">
        <v>83</v>
      </c>
      <c r="J552">
        <v>0.0</v>
      </c>
      <c r="K552">
        <v>0.0</v>
      </c>
      <c r="L552" t="s">
        <v>83</v>
      </c>
      <c r="M552">
        <v>0.0</v>
      </c>
      <c r="N552">
        <v>0.0</v>
      </c>
      <c r="P552">
        <v>0.0</v>
      </c>
      <c r="Q552" t="s">
        <v>367</v>
      </c>
      <c r="R552" t="str">
        <f t="shared" si="10"/>
        <v>Rachuonyo County Hospital_24/04/2024</v>
      </c>
      <c r="S552" t="str">
        <f>IF(COUNTIF(Individual!O:O,R552)&gt;0,"Found","Not Found")</f>
        <v>Not Found</v>
      </c>
    </row>
    <row r="553" spans="8:8">
      <c r="A553" t="s">
        <v>85</v>
      </c>
      <c r="B553" t="s">
        <v>89</v>
      </c>
      <c r="F553" s="19">
        <v>45407.0</v>
      </c>
      <c r="G553">
        <v>0.0</v>
      </c>
      <c r="H553">
        <v>0.0</v>
      </c>
      <c r="I553" t="s">
        <v>83</v>
      </c>
      <c r="J553">
        <v>0.0</v>
      </c>
      <c r="K553">
        <v>0.0</v>
      </c>
      <c r="L553" t="s">
        <v>83</v>
      </c>
      <c r="M553">
        <v>0.0</v>
      </c>
      <c r="N553">
        <v>0.0</v>
      </c>
      <c r="P553">
        <v>0.0</v>
      </c>
      <c r="Q553" t="s">
        <v>367</v>
      </c>
      <c r="R553" t="str">
        <f t="shared" si="10"/>
        <v>Rachuonyo County Hospital_25/04/2024</v>
      </c>
      <c r="S553" t="str">
        <f>IF(COUNTIF(Individual!O:O,R553)&gt;0,"Found","Not Found")</f>
        <v>Not Found</v>
      </c>
    </row>
    <row r="554" spans="8:8">
      <c r="A554" t="s">
        <v>85</v>
      </c>
      <c r="B554" t="s">
        <v>89</v>
      </c>
      <c r="F554" s="19">
        <v>45408.0</v>
      </c>
      <c r="G554">
        <v>0.0</v>
      </c>
      <c r="H554">
        <v>0.0</v>
      </c>
      <c r="I554" t="s">
        <v>83</v>
      </c>
      <c r="J554">
        <v>0.0</v>
      </c>
      <c r="K554">
        <v>0.0</v>
      </c>
      <c r="L554" t="s">
        <v>83</v>
      </c>
      <c r="M554">
        <v>0.0</v>
      </c>
      <c r="N554">
        <v>0.0</v>
      </c>
      <c r="P554">
        <v>0.0</v>
      </c>
      <c r="Q554" t="s">
        <v>367</v>
      </c>
      <c r="R554" t="str">
        <f t="shared" si="10"/>
        <v>Rachuonyo County Hospital_26/04/2024</v>
      </c>
      <c r="S554" t="str">
        <f>IF(COUNTIF(Individual!O:O,R554)&gt;0,"Found","Not Found")</f>
        <v>Not Found</v>
      </c>
    </row>
    <row r="555" spans="8:8">
      <c r="A555" t="s">
        <v>93</v>
      </c>
      <c r="E555" t="s">
        <v>100</v>
      </c>
      <c r="F555" s="19">
        <v>45456.0</v>
      </c>
      <c r="G555">
        <v>0.0</v>
      </c>
      <c r="H555">
        <v>0.0</v>
      </c>
      <c r="I555" t="s">
        <v>83</v>
      </c>
      <c r="J555">
        <v>0.0</v>
      </c>
      <c r="K555">
        <v>0.0</v>
      </c>
      <c r="L555" t="s">
        <v>83</v>
      </c>
      <c r="M555">
        <v>0.0</v>
      </c>
      <c r="N555">
        <v>0.0</v>
      </c>
      <c r="P555">
        <v>0.0</v>
      </c>
      <c r="Q555" t="s">
        <v>370</v>
      </c>
      <c r="R555" t="str">
        <f t="shared" si="10"/>
        <v>Nakuru County Referral Hospital_13/06/2024</v>
      </c>
      <c r="S555" t="str">
        <f>IF(COUNTIF(Individual!O:O,R555)&gt;0,"Found","Not Found")</f>
        <v>Not Found</v>
      </c>
    </row>
    <row r="556" spans="8:8">
      <c r="A556" t="s">
        <v>81</v>
      </c>
      <c r="C556" t="s">
        <v>142</v>
      </c>
      <c r="F556" s="19">
        <v>45456.0</v>
      </c>
      <c r="G556">
        <v>1.0</v>
      </c>
      <c r="H556">
        <v>1.0</v>
      </c>
      <c r="I556" t="s">
        <v>83</v>
      </c>
      <c r="J556">
        <v>0.0</v>
      </c>
      <c r="K556">
        <v>1.0</v>
      </c>
      <c r="L556" t="s">
        <v>83</v>
      </c>
      <c r="M556">
        <v>1.0</v>
      </c>
      <c r="N556">
        <v>0.0</v>
      </c>
      <c r="P556">
        <v>1.0</v>
      </c>
      <c r="Q556" t="s">
        <v>371</v>
      </c>
      <c r="R556" t="str">
        <f t="shared" si="10"/>
        <v>Lumumba Sub-County Hospital_13/06/2024</v>
      </c>
      <c r="S556" t="str">
        <f>IF(COUNTIF(Individual!O:O,R556)&gt;0,"Found","Not Found")</f>
        <v>Not Found</v>
      </c>
    </row>
    <row r="557" spans="8:8">
      <c r="A557" t="s">
        <v>85</v>
      </c>
      <c r="B557" t="s">
        <v>89</v>
      </c>
      <c r="F557" s="19">
        <v>45411.0</v>
      </c>
      <c r="G557">
        <v>1.0</v>
      </c>
      <c r="H557">
        <v>1.0</v>
      </c>
      <c r="I557" t="s">
        <v>83</v>
      </c>
      <c r="J557">
        <v>0.0</v>
      </c>
      <c r="K557">
        <v>1.0</v>
      </c>
      <c r="L557" t="s">
        <v>83</v>
      </c>
      <c r="M557">
        <v>1.0</v>
      </c>
      <c r="N557">
        <v>0.0</v>
      </c>
      <c r="P557">
        <v>1.0</v>
      </c>
      <c r="Q557" t="s">
        <v>368</v>
      </c>
      <c r="R557" t="str">
        <f t="shared" si="10"/>
        <v>Rachuonyo County Hospital_29/04/2024</v>
      </c>
      <c r="S557" t="str">
        <f>IF(COUNTIF(Individual!O:O,R557)&gt;0,"Found","Not Found")</f>
        <v>Not Found</v>
      </c>
    </row>
    <row r="558" spans="8:8">
      <c r="A558" t="s">
        <v>85</v>
      </c>
      <c r="B558" t="s">
        <v>89</v>
      </c>
      <c r="F558" s="19">
        <v>45412.0</v>
      </c>
      <c r="G558">
        <v>0.0</v>
      </c>
      <c r="H558">
        <v>0.0</v>
      </c>
      <c r="I558" t="s">
        <v>83</v>
      </c>
      <c r="J558">
        <v>0.0</v>
      </c>
      <c r="K558">
        <v>0.0</v>
      </c>
      <c r="L558" t="s">
        <v>83</v>
      </c>
      <c r="M558">
        <v>0.0</v>
      </c>
      <c r="N558">
        <v>0.0</v>
      </c>
      <c r="P558">
        <v>0.0</v>
      </c>
      <c r="Q558" t="s">
        <v>367</v>
      </c>
      <c r="R558" t="str">
        <f t="shared" si="10"/>
        <v>Rachuonyo County Hospital_30/04/2024</v>
      </c>
      <c r="S558" t="str">
        <f>IF(COUNTIF(Individual!O:O,R558)&gt;0,"Found","Not Found")</f>
        <v>Not Found</v>
      </c>
    </row>
    <row r="559" spans="8:8">
      <c r="A559" t="s">
        <v>85</v>
      </c>
      <c r="B559" t="s">
        <v>89</v>
      </c>
      <c r="F559" s="19">
        <v>45414.0</v>
      </c>
      <c r="G559">
        <v>0.0</v>
      </c>
      <c r="H559">
        <v>0.0</v>
      </c>
      <c r="I559" t="s">
        <v>83</v>
      </c>
      <c r="J559">
        <v>0.0</v>
      </c>
      <c r="K559">
        <v>0.0</v>
      </c>
      <c r="L559" t="s">
        <v>83</v>
      </c>
      <c r="M559">
        <v>0.0</v>
      </c>
      <c r="N559">
        <v>0.0</v>
      </c>
      <c r="P559">
        <v>0.0</v>
      </c>
      <c r="Q559" t="s">
        <v>367</v>
      </c>
      <c r="R559" t="str">
        <f t="shared" si="10"/>
        <v>Rachuonyo County Hospital_02/05/2024</v>
      </c>
      <c r="S559" t="str">
        <f>IF(COUNTIF(Individual!O:O,R559)&gt;0,"Found","Not Found")</f>
        <v>Not Found</v>
      </c>
    </row>
    <row r="560" spans="8:8">
      <c r="A560" t="s">
        <v>85</v>
      </c>
      <c r="B560" t="s">
        <v>89</v>
      </c>
      <c r="F560" s="19">
        <v>45415.0</v>
      </c>
      <c r="G560">
        <v>0.0</v>
      </c>
      <c r="H560">
        <v>0.0</v>
      </c>
      <c r="I560" t="s">
        <v>83</v>
      </c>
      <c r="J560">
        <v>0.0</v>
      </c>
      <c r="K560">
        <v>0.0</v>
      </c>
      <c r="L560" t="s">
        <v>83</v>
      </c>
      <c r="M560">
        <v>0.0</v>
      </c>
      <c r="N560">
        <v>0.0</v>
      </c>
      <c r="P560">
        <v>0.0</v>
      </c>
      <c r="Q560" t="s">
        <v>367</v>
      </c>
      <c r="R560" t="str">
        <f t="shared" si="10"/>
        <v>Rachuonyo County Hospital_03/05/2024</v>
      </c>
      <c r="S560" t="str">
        <f>IF(COUNTIF(Individual!O:O,R560)&gt;0,"Found","Not Found")</f>
        <v>Not Found</v>
      </c>
    </row>
    <row r="561" spans="8:8">
      <c r="A561" t="s">
        <v>85</v>
      </c>
      <c r="B561" t="s">
        <v>89</v>
      </c>
      <c r="F561" s="19">
        <v>45418.0</v>
      </c>
      <c r="G561">
        <v>0.0</v>
      </c>
      <c r="H561">
        <v>0.0</v>
      </c>
      <c r="I561" t="s">
        <v>83</v>
      </c>
      <c r="J561">
        <v>0.0</v>
      </c>
      <c r="K561">
        <v>0.0</v>
      </c>
      <c r="L561" t="s">
        <v>83</v>
      </c>
      <c r="M561">
        <v>0.0</v>
      </c>
      <c r="N561">
        <v>0.0</v>
      </c>
      <c r="P561">
        <v>0.0</v>
      </c>
      <c r="Q561" t="s">
        <v>367</v>
      </c>
      <c r="R561" t="str">
        <f t="shared" si="10"/>
        <v>Rachuonyo County Hospital_06/05/2024</v>
      </c>
      <c r="S561" t="str">
        <f>IF(COUNTIF(Individual!O:O,R561)&gt;0,"Found","Not Found")</f>
        <v>Not Found</v>
      </c>
    </row>
    <row r="562" spans="8:8">
      <c r="A562" t="s">
        <v>85</v>
      </c>
      <c r="B562" t="s">
        <v>89</v>
      </c>
      <c r="F562" s="19">
        <v>45419.0</v>
      </c>
      <c r="G562">
        <v>0.0</v>
      </c>
      <c r="H562">
        <v>0.0</v>
      </c>
      <c r="I562" t="s">
        <v>83</v>
      </c>
      <c r="J562">
        <v>0.0</v>
      </c>
      <c r="K562">
        <v>0.0</v>
      </c>
      <c r="L562" t="s">
        <v>83</v>
      </c>
      <c r="M562">
        <v>0.0</v>
      </c>
      <c r="N562">
        <v>0.0</v>
      </c>
      <c r="P562">
        <v>0.0</v>
      </c>
      <c r="Q562" t="s">
        <v>367</v>
      </c>
      <c r="R562" t="str">
        <f t="shared" si="10"/>
        <v>Rachuonyo County Hospital_07/05/2024</v>
      </c>
      <c r="S562" t="str">
        <f>IF(COUNTIF(Individual!O:O,R562)&gt;0,"Found","Not Found")</f>
        <v>Not Found</v>
      </c>
    </row>
    <row r="563" spans="8:8">
      <c r="A563" t="s">
        <v>85</v>
      </c>
      <c r="B563" t="s">
        <v>89</v>
      </c>
      <c r="F563" s="19">
        <v>45420.0</v>
      </c>
      <c r="G563">
        <v>0.0</v>
      </c>
      <c r="H563">
        <v>0.0</v>
      </c>
      <c r="I563" t="s">
        <v>83</v>
      </c>
      <c r="J563">
        <v>0.0</v>
      </c>
      <c r="K563">
        <v>0.0</v>
      </c>
      <c r="L563" t="s">
        <v>83</v>
      </c>
      <c r="M563">
        <v>0.0</v>
      </c>
      <c r="N563">
        <v>0.0</v>
      </c>
      <c r="P563">
        <v>0.0</v>
      </c>
      <c r="Q563" t="s">
        <v>367</v>
      </c>
      <c r="R563" t="str">
        <f t="shared" si="10"/>
        <v>Rachuonyo County Hospital_08/05/2024</v>
      </c>
      <c r="S563" t="str">
        <f>IF(COUNTIF(Individual!O:O,R563)&gt;0,"Found","Not Found")</f>
        <v>Not Found</v>
      </c>
    </row>
    <row r="564" spans="8:8">
      <c r="A564" t="s">
        <v>85</v>
      </c>
      <c r="B564" t="s">
        <v>89</v>
      </c>
      <c r="F564" s="19">
        <v>45421.0</v>
      </c>
      <c r="G564">
        <v>0.0</v>
      </c>
      <c r="H564">
        <v>0.0</v>
      </c>
      <c r="I564" t="s">
        <v>83</v>
      </c>
      <c r="J564">
        <v>0.0</v>
      </c>
      <c r="K564">
        <v>0.0</v>
      </c>
      <c r="L564" t="s">
        <v>83</v>
      </c>
      <c r="M564">
        <v>0.0</v>
      </c>
      <c r="N564">
        <v>0.0</v>
      </c>
      <c r="P564">
        <v>0.0</v>
      </c>
      <c r="Q564" t="s">
        <v>367</v>
      </c>
      <c r="R564" t="str">
        <f t="shared" si="10"/>
        <v>Rachuonyo County Hospital_09/05/2024</v>
      </c>
      <c r="S564" t="str">
        <f>IF(COUNTIF(Individual!O:O,R564)&gt;0,"Found","Not Found")</f>
        <v>Not Found</v>
      </c>
    </row>
    <row r="565" spans="8:8">
      <c r="A565" t="s">
        <v>85</v>
      </c>
      <c r="B565" t="s">
        <v>89</v>
      </c>
      <c r="F565" s="19">
        <v>45422.0</v>
      </c>
      <c r="G565">
        <v>0.0</v>
      </c>
      <c r="H565">
        <v>0.0</v>
      </c>
      <c r="I565" t="s">
        <v>83</v>
      </c>
      <c r="J565">
        <v>0.0</v>
      </c>
      <c r="K565">
        <v>0.0</v>
      </c>
      <c r="L565" t="s">
        <v>83</v>
      </c>
      <c r="M565">
        <v>0.0</v>
      </c>
      <c r="N565">
        <v>0.0</v>
      </c>
      <c r="P565">
        <v>0.0</v>
      </c>
      <c r="Q565" t="s">
        <v>367</v>
      </c>
      <c r="R565" t="str">
        <f t="shared" si="10"/>
        <v>Rachuonyo County Hospital_10/05/2024</v>
      </c>
      <c r="S565" t="str">
        <f>IF(COUNTIF(Individual!O:O,R565)&gt;0,"Found","Not Found")</f>
        <v>Not Found</v>
      </c>
    </row>
    <row r="566" spans="8:8">
      <c r="A566" t="s">
        <v>85</v>
      </c>
      <c r="B566" t="s">
        <v>89</v>
      </c>
      <c r="F566" s="19">
        <v>45425.0</v>
      </c>
      <c r="G566">
        <v>1.0</v>
      </c>
      <c r="H566">
        <v>1.0</v>
      </c>
      <c r="I566" t="s">
        <v>83</v>
      </c>
      <c r="J566">
        <v>0.0</v>
      </c>
      <c r="K566">
        <v>1.0</v>
      </c>
      <c r="L566" t="s">
        <v>83</v>
      </c>
      <c r="M566">
        <v>1.0</v>
      </c>
      <c r="N566">
        <v>0.0</v>
      </c>
      <c r="P566">
        <v>1.0</v>
      </c>
      <c r="Q566" t="s">
        <v>366</v>
      </c>
      <c r="R566" t="str">
        <f t="shared" si="10"/>
        <v>Rachuonyo County Hospital_13/05/2024</v>
      </c>
      <c r="S566" t="str">
        <f>IF(COUNTIF(Individual!O:O,R566)&gt;0,"Found","Not Found")</f>
        <v>Not Found</v>
      </c>
    </row>
    <row r="567" spans="8:8">
      <c r="A567" t="s">
        <v>85</v>
      </c>
      <c r="B567" t="s">
        <v>89</v>
      </c>
      <c r="F567" s="19">
        <v>45426.0</v>
      </c>
      <c r="G567">
        <v>0.0</v>
      </c>
      <c r="H567">
        <v>0.0</v>
      </c>
      <c r="I567" t="s">
        <v>83</v>
      </c>
      <c r="J567">
        <v>0.0</v>
      </c>
      <c r="K567">
        <v>0.0</v>
      </c>
      <c r="L567" t="s">
        <v>83</v>
      </c>
      <c r="M567">
        <v>0.0</v>
      </c>
      <c r="N567">
        <v>0.0</v>
      </c>
      <c r="P567">
        <v>0.0</v>
      </c>
      <c r="Q567" t="s">
        <v>367</v>
      </c>
      <c r="R567" t="str">
        <f t="shared" si="10"/>
        <v>Rachuonyo County Hospital_14/05/2024</v>
      </c>
      <c r="S567" t="str">
        <f>IF(COUNTIF(Individual!O:O,R567)&gt;0,"Found","Not Found")</f>
        <v>Not Found</v>
      </c>
    </row>
    <row r="568" spans="8:8">
      <c r="A568" t="s">
        <v>85</v>
      </c>
      <c r="B568" t="s">
        <v>89</v>
      </c>
      <c r="F568" s="19">
        <v>45427.0</v>
      </c>
      <c r="G568">
        <v>0.0</v>
      </c>
      <c r="H568">
        <v>0.0</v>
      </c>
      <c r="I568" t="s">
        <v>83</v>
      </c>
      <c r="J568">
        <v>0.0</v>
      </c>
      <c r="K568">
        <v>0.0</v>
      </c>
      <c r="L568" t="s">
        <v>83</v>
      </c>
      <c r="M568">
        <v>0.0</v>
      </c>
      <c r="N568">
        <v>0.0</v>
      </c>
      <c r="P568">
        <v>0.0</v>
      </c>
      <c r="Q568" t="s">
        <v>367</v>
      </c>
      <c r="R568" t="str">
        <f t="shared" si="10"/>
        <v>Rachuonyo County Hospital_15/05/2024</v>
      </c>
      <c r="S568" t="str">
        <f>IF(COUNTIF(Individual!O:O,R568)&gt;0,"Found","Not Found")</f>
        <v>Not Found</v>
      </c>
    </row>
    <row r="569" spans="8:8">
      <c r="A569" t="s">
        <v>85</v>
      </c>
      <c r="B569" t="s">
        <v>89</v>
      </c>
      <c r="F569" s="19">
        <v>45428.0</v>
      </c>
      <c r="G569">
        <v>0.0</v>
      </c>
      <c r="H569">
        <v>0.0</v>
      </c>
      <c r="I569" t="s">
        <v>83</v>
      </c>
      <c r="J569">
        <v>0.0</v>
      </c>
      <c r="K569">
        <v>0.0</v>
      </c>
      <c r="L569" t="s">
        <v>83</v>
      </c>
      <c r="M569">
        <v>0.0</v>
      </c>
      <c r="N569">
        <v>0.0</v>
      </c>
      <c r="P569">
        <v>0.0</v>
      </c>
      <c r="Q569" t="s">
        <v>367</v>
      </c>
      <c r="R569" t="str">
        <f t="shared" si="10"/>
        <v>Rachuonyo County Hospital_16/05/2024</v>
      </c>
      <c r="S569" t="str">
        <f>IF(COUNTIF(Individual!O:O,R569)&gt;0,"Found","Not Found")</f>
        <v>Not Found</v>
      </c>
    </row>
    <row r="570" spans="8:8">
      <c r="A570" t="s">
        <v>85</v>
      </c>
      <c r="B570" t="s">
        <v>89</v>
      </c>
      <c r="F570" s="19">
        <v>45429.0</v>
      </c>
      <c r="G570">
        <v>0.0</v>
      </c>
      <c r="H570">
        <v>0.0</v>
      </c>
      <c r="I570" t="s">
        <v>83</v>
      </c>
      <c r="J570">
        <v>0.0</v>
      </c>
      <c r="K570">
        <v>0.0</v>
      </c>
      <c r="L570" t="s">
        <v>83</v>
      </c>
      <c r="M570">
        <v>0.0</v>
      </c>
      <c r="N570">
        <v>0.0</v>
      </c>
      <c r="P570">
        <v>0.0</v>
      </c>
      <c r="Q570" t="s">
        <v>367</v>
      </c>
      <c r="R570" t="str">
        <f t="shared" si="10"/>
        <v>Rachuonyo County Hospital_17/05/2024</v>
      </c>
      <c r="S570" t="str">
        <f>IF(COUNTIF(Individual!O:O,R570)&gt;0,"Found","Not Found")</f>
        <v>Not Found</v>
      </c>
    </row>
    <row r="571" spans="8:8">
      <c r="A571" t="s">
        <v>85</v>
      </c>
      <c r="B571" t="s">
        <v>89</v>
      </c>
      <c r="F571" s="19">
        <v>45432.0</v>
      </c>
      <c r="G571">
        <v>1.0</v>
      </c>
      <c r="H571">
        <v>1.0</v>
      </c>
      <c r="I571" t="s">
        <v>83</v>
      </c>
      <c r="J571">
        <v>0.0</v>
      </c>
      <c r="K571">
        <v>1.0</v>
      </c>
      <c r="L571" t="s">
        <v>83</v>
      </c>
      <c r="M571">
        <v>1.0</v>
      </c>
      <c r="N571">
        <v>0.0</v>
      </c>
      <c r="P571">
        <v>1.0</v>
      </c>
      <c r="Q571" t="s">
        <v>372</v>
      </c>
      <c r="R571" t="str">
        <f t="shared" si="10"/>
        <v>Rachuonyo County Hospital_20/05/2024</v>
      </c>
      <c r="S571" t="str">
        <f>IF(COUNTIF(Individual!O:O,R571)&gt;0,"Found","Not Found")</f>
        <v>Not Found</v>
      </c>
    </row>
    <row r="572" spans="8:8">
      <c r="A572" t="s">
        <v>85</v>
      </c>
      <c r="B572" t="s">
        <v>89</v>
      </c>
      <c r="F572" s="19">
        <v>45433.0</v>
      </c>
      <c r="G572">
        <v>0.0</v>
      </c>
      <c r="H572">
        <v>0.0</v>
      </c>
      <c r="I572" t="s">
        <v>83</v>
      </c>
      <c r="J572">
        <v>0.0</v>
      </c>
      <c r="K572">
        <v>0.0</v>
      </c>
      <c r="L572" t="s">
        <v>83</v>
      </c>
      <c r="M572">
        <v>0.0</v>
      </c>
      <c r="N572">
        <v>0.0</v>
      </c>
      <c r="P572">
        <v>0.0</v>
      </c>
      <c r="Q572" t="s">
        <v>373</v>
      </c>
      <c r="R572" t="str">
        <f t="shared" si="10"/>
        <v>Rachuonyo County Hospital_21/05/2024</v>
      </c>
      <c r="S572" t="str">
        <f>IF(COUNTIF(Individual!O:O,R572)&gt;0,"Found","Not Found")</f>
        <v>Not Found</v>
      </c>
    </row>
    <row r="573" spans="8:8">
      <c r="A573" t="s">
        <v>85</v>
      </c>
      <c r="B573" t="s">
        <v>89</v>
      </c>
      <c r="F573" s="19">
        <v>45434.0</v>
      </c>
      <c r="G573">
        <v>0.0</v>
      </c>
      <c r="H573">
        <v>0.0</v>
      </c>
      <c r="I573" t="s">
        <v>83</v>
      </c>
      <c r="J573">
        <v>0.0</v>
      </c>
      <c r="K573">
        <v>0.0</v>
      </c>
      <c r="L573" t="s">
        <v>83</v>
      </c>
      <c r="M573">
        <v>0.0</v>
      </c>
      <c r="N573">
        <v>0.0</v>
      </c>
      <c r="P573">
        <v>0.0</v>
      </c>
      <c r="Q573" t="s">
        <v>374</v>
      </c>
      <c r="R573" t="str">
        <f t="shared" si="10"/>
        <v>Rachuonyo County Hospital_22/05/2024</v>
      </c>
      <c r="S573" t="str">
        <f>IF(COUNTIF(Individual!O:O,R573)&gt;0,"Found","Not Found")</f>
        <v>Not Found</v>
      </c>
    </row>
    <row r="574" spans="8:8">
      <c r="A574" t="s">
        <v>85</v>
      </c>
      <c r="B574" t="s">
        <v>89</v>
      </c>
      <c r="F574" s="19">
        <v>45435.0</v>
      </c>
      <c r="G574">
        <v>0.0</v>
      </c>
      <c r="H574">
        <v>0.0</v>
      </c>
      <c r="I574" t="s">
        <v>83</v>
      </c>
      <c r="J574">
        <v>0.0</v>
      </c>
      <c r="K574">
        <v>0.0</v>
      </c>
      <c r="L574" t="s">
        <v>83</v>
      </c>
      <c r="M574">
        <v>0.0</v>
      </c>
      <c r="N574">
        <v>0.0</v>
      </c>
      <c r="P574">
        <v>0.0</v>
      </c>
      <c r="Q574" t="s">
        <v>375</v>
      </c>
      <c r="R574" t="str">
        <f t="shared" si="10"/>
        <v>Rachuonyo County Hospital_23/05/2024</v>
      </c>
      <c r="S574" t="str">
        <f>IF(COUNTIF(Individual!O:O,R574)&gt;0,"Found","Not Found")</f>
        <v>Not Found</v>
      </c>
    </row>
    <row r="575" spans="8:8">
      <c r="A575" t="s">
        <v>85</v>
      </c>
      <c r="B575" t="s">
        <v>89</v>
      </c>
      <c r="F575" s="19">
        <v>45439.0</v>
      </c>
      <c r="G575">
        <v>0.0</v>
      </c>
      <c r="H575">
        <v>0.0</v>
      </c>
      <c r="I575" t="s">
        <v>83</v>
      </c>
      <c r="J575">
        <v>0.0</v>
      </c>
      <c r="K575">
        <v>0.0</v>
      </c>
      <c r="L575" t="s">
        <v>83</v>
      </c>
      <c r="M575">
        <v>0.0</v>
      </c>
      <c r="N575">
        <v>0.0</v>
      </c>
      <c r="P575">
        <v>0.0</v>
      </c>
      <c r="Q575" t="s">
        <v>373</v>
      </c>
      <c r="R575" t="str">
        <f t="shared" si="10"/>
        <v>Rachuonyo County Hospital_27/05/2024</v>
      </c>
      <c r="S575" t="str">
        <f>IF(COUNTIF(Individual!O:O,R575)&gt;0,"Found","Not Found")</f>
        <v>Not Found</v>
      </c>
    </row>
    <row r="576" spans="8:8">
      <c r="A576" t="s">
        <v>85</v>
      </c>
      <c r="B576" t="s">
        <v>89</v>
      </c>
      <c r="F576" s="19">
        <v>45440.0</v>
      </c>
      <c r="G576">
        <v>0.0</v>
      </c>
      <c r="H576">
        <v>0.0</v>
      </c>
      <c r="I576" t="s">
        <v>83</v>
      </c>
      <c r="J576">
        <v>0.0</v>
      </c>
      <c r="K576">
        <v>0.0</v>
      </c>
      <c r="L576" t="s">
        <v>83</v>
      </c>
      <c r="M576">
        <v>0.0</v>
      </c>
      <c r="N576">
        <v>0.0</v>
      </c>
      <c r="P576">
        <v>0.0</v>
      </c>
      <c r="Q576" t="s">
        <v>374</v>
      </c>
      <c r="R576" t="str">
        <f t="shared" si="10"/>
        <v>Rachuonyo County Hospital_28/05/2024</v>
      </c>
      <c r="S576" t="str">
        <f>IF(COUNTIF(Individual!O:O,R576)&gt;0,"Found","Not Found")</f>
        <v>Not Found</v>
      </c>
    </row>
    <row r="577" spans="8:8">
      <c r="A577" t="s">
        <v>85</v>
      </c>
      <c r="B577" t="s">
        <v>89</v>
      </c>
      <c r="F577" s="19">
        <v>45441.0</v>
      </c>
      <c r="G577">
        <v>0.0</v>
      </c>
      <c r="H577">
        <v>0.0</v>
      </c>
      <c r="I577" t="s">
        <v>83</v>
      </c>
      <c r="J577">
        <v>0.0</v>
      </c>
      <c r="K577">
        <v>0.0</v>
      </c>
      <c r="L577" t="s">
        <v>83</v>
      </c>
      <c r="M577">
        <v>0.0</v>
      </c>
      <c r="N577">
        <v>0.0</v>
      </c>
      <c r="P577">
        <v>0.0</v>
      </c>
      <c r="Q577" t="s">
        <v>375</v>
      </c>
      <c r="R577" t="str">
        <f t="shared" si="11" ref="R577:R640">CONCATENATE(B577,C577,D577,E577,"_",(TEXT(F577,"dd/mm/yyyy")))</f>
        <v>Rachuonyo County Hospital_29/05/2024</v>
      </c>
      <c r="S577" t="str">
        <f>IF(COUNTIF(Individual!O:O,R577)&gt;0,"Found","Not Found")</f>
        <v>Not Found</v>
      </c>
    </row>
    <row r="578" spans="8:8">
      <c r="A578" t="s">
        <v>85</v>
      </c>
      <c r="B578" t="s">
        <v>89</v>
      </c>
      <c r="F578" s="19">
        <v>45442.0</v>
      </c>
      <c r="G578">
        <v>0.0</v>
      </c>
      <c r="H578">
        <v>0.0</v>
      </c>
      <c r="I578" t="s">
        <v>83</v>
      </c>
      <c r="J578">
        <v>0.0</v>
      </c>
      <c r="K578">
        <v>0.0</v>
      </c>
      <c r="L578" t="s">
        <v>83</v>
      </c>
      <c r="M578">
        <v>0.0</v>
      </c>
      <c r="N578">
        <v>0.0</v>
      </c>
      <c r="P578">
        <v>0.0</v>
      </c>
      <c r="Q578" t="s">
        <v>373</v>
      </c>
      <c r="R578" t="str">
        <f t="shared" si="11"/>
        <v>Rachuonyo County Hospital_30/05/2024</v>
      </c>
      <c r="S578" t="str">
        <f>IF(COUNTIF(Individual!O:O,R578)&gt;0,"Found","Not Found")</f>
        <v>Not Found</v>
      </c>
    </row>
    <row r="579" spans="8:8">
      <c r="A579" t="s">
        <v>85</v>
      </c>
      <c r="B579" t="s">
        <v>89</v>
      </c>
      <c r="F579" s="19">
        <v>45443.0</v>
      </c>
      <c r="G579">
        <v>0.0</v>
      </c>
      <c r="H579">
        <v>0.0</v>
      </c>
      <c r="I579" t="s">
        <v>83</v>
      </c>
      <c r="J579">
        <v>0.0</v>
      </c>
      <c r="K579">
        <v>0.0</v>
      </c>
      <c r="L579" t="s">
        <v>83</v>
      </c>
      <c r="M579">
        <v>0.0</v>
      </c>
      <c r="N579">
        <v>0.0</v>
      </c>
      <c r="P579">
        <v>0.0</v>
      </c>
      <c r="Q579" t="s">
        <v>374</v>
      </c>
      <c r="R579" t="str">
        <f t="shared" si="11"/>
        <v>Rachuonyo County Hospital_31/05/2024</v>
      </c>
      <c r="S579" t="str">
        <f>IF(COUNTIF(Individual!O:O,R579)&gt;0,"Found","Not Found")</f>
        <v>Not Found</v>
      </c>
    </row>
    <row r="580" spans="8:8">
      <c r="A580" t="s">
        <v>85</v>
      </c>
      <c r="B580" t="s">
        <v>89</v>
      </c>
      <c r="F580" s="19">
        <v>45446.0</v>
      </c>
      <c r="G580">
        <v>0.0</v>
      </c>
      <c r="H580">
        <v>0.0</v>
      </c>
      <c r="I580" t="s">
        <v>83</v>
      </c>
      <c r="J580">
        <v>0.0</v>
      </c>
      <c r="K580">
        <v>0.0</v>
      </c>
      <c r="L580" t="s">
        <v>83</v>
      </c>
      <c r="M580">
        <v>0.0</v>
      </c>
      <c r="N580">
        <v>0.0</v>
      </c>
      <c r="P580">
        <v>0.0</v>
      </c>
      <c r="Q580" t="s">
        <v>375</v>
      </c>
      <c r="R580" t="str">
        <f t="shared" si="11"/>
        <v>Rachuonyo County Hospital_03/06/2024</v>
      </c>
      <c r="S580" t="str">
        <f>IF(COUNTIF(Individual!O:O,R580)&gt;0,"Found","Not Found")</f>
        <v>Not Found</v>
      </c>
    </row>
    <row r="581" spans="8:8">
      <c r="A581" t="s">
        <v>85</v>
      </c>
      <c r="B581" t="s">
        <v>89</v>
      </c>
      <c r="F581" s="19">
        <v>45447.0</v>
      </c>
      <c r="G581">
        <v>0.0</v>
      </c>
      <c r="H581">
        <v>0.0</v>
      </c>
      <c r="I581" t="s">
        <v>83</v>
      </c>
      <c r="J581">
        <v>0.0</v>
      </c>
      <c r="K581">
        <v>0.0</v>
      </c>
      <c r="L581" t="s">
        <v>83</v>
      </c>
      <c r="M581">
        <v>0.0</v>
      </c>
      <c r="N581">
        <v>0.0</v>
      </c>
      <c r="P581">
        <v>0.0</v>
      </c>
      <c r="Q581" t="s">
        <v>375</v>
      </c>
      <c r="R581" t="str">
        <f t="shared" si="11"/>
        <v>Rachuonyo County Hospital_04/06/2024</v>
      </c>
      <c r="S581" t="str">
        <f>IF(COUNTIF(Individual!O:O,R581)&gt;0,"Found","Not Found")</f>
        <v>Not Found</v>
      </c>
    </row>
    <row r="582" spans="8:8">
      <c r="A582" t="s">
        <v>85</v>
      </c>
      <c r="B582" t="s">
        <v>133</v>
      </c>
      <c r="F582" s="19">
        <v>45426.0</v>
      </c>
      <c r="G582">
        <v>0.0</v>
      </c>
      <c r="H582">
        <v>0.0</v>
      </c>
      <c r="I582" t="s">
        <v>83</v>
      </c>
      <c r="J582">
        <v>0.0</v>
      </c>
      <c r="K582">
        <v>0.0</v>
      </c>
      <c r="L582" t="s">
        <v>83</v>
      </c>
      <c r="M582">
        <v>0.0</v>
      </c>
      <c r="N582">
        <v>0.0</v>
      </c>
      <c r="P582">
        <v>0.0</v>
      </c>
      <c r="Q582" t="s">
        <v>376</v>
      </c>
      <c r="R582" t="str">
        <f t="shared" si="11"/>
        <v>Tom Mboya Memorial Level 4_14/05/2024</v>
      </c>
      <c r="S582" t="str">
        <f>IF(COUNTIF(Individual!O:O,R582)&gt;0,"Found","Not Found")</f>
        <v>Not Found</v>
      </c>
    </row>
    <row r="583" spans="8:8">
      <c r="A583" t="s">
        <v>85</v>
      </c>
      <c r="B583" t="s">
        <v>133</v>
      </c>
      <c r="F583" s="19">
        <v>45427.0</v>
      </c>
      <c r="G583">
        <v>0.0</v>
      </c>
      <c r="H583">
        <v>0.0</v>
      </c>
      <c r="I583" t="s">
        <v>83</v>
      </c>
      <c r="J583">
        <v>0.0</v>
      </c>
      <c r="K583">
        <v>0.0</v>
      </c>
      <c r="L583" t="s">
        <v>83</v>
      </c>
      <c r="M583">
        <v>0.0</v>
      </c>
      <c r="N583">
        <v>0.0</v>
      </c>
      <c r="P583">
        <v>0.0</v>
      </c>
      <c r="Q583" t="s">
        <v>376</v>
      </c>
      <c r="R583" t="str">
        <f t="shared" si="11"/>
        <v>Tom Mboya Memorial Level 4_15/05/2024</v>
      </c>
      <c r="S583" t="str">
        <f>IF(COUNTIF(Individual!O:O,R583)&gt;0,"Found","Not Found")</f>
        <v>Not Found</v>
      </c>
    </row>
    <row r="584" spans="8:8">
      <c r="A584" t="s">
        <v>85</v>
      </c>
      <c r="B584" t="s">
        <v>133</v>
      </c>
      <c r="F584" s="19">
        <v>45428.0</v>
      </c>
      <c r="G584">
        <v>0.0</v>
      </c>
      <c r="H584">
        <v>0.0</v>
      </c>
      <c r="I584" t="s">
        <v>83</v>
      </c>
      <c r="J584">
        <v>0.0</v>
      </c>
      <c r="K584">
        <v>0.0</v>
      </c>
      <c r="L584" t="s">
        <v>83</v>
      </c>
      <c r="M584">
        <v>0.0</v>
      </c>
      <c r="N584">
        <v>0.0</v>
      </c>
      <c r="P584">
        <v>0.0</v>
      </c>
      <c r="Q584" t="s">
        <v>376</v>
      </c>
      <c r="R584" t="str">
        <f t="shared" si="11"/>
        <v>Tom Mboya Memorial Level 4_16/05/2024</v>
      </c>
      <c r="S584" t="str">
        <f>IF(COUNTIF(Individual!O:O,R584)&gt;0,"Found","Not Found")</f>
        <v>Not Found</v>
      </c>
    </row>
    <row r="585" spans="8:8">
      <c r="A585" t="s">
        <v>85</v>
      </c>
      <c r="B585" t="s">
        <v>133</v>
      </c>
      <c r="F585" s="19">
        <v>45429.0</v>
      </c>
      <c r="G585">
        <v>0.0</v>
      </c>
      <c r="H585">
        <v>0.0</v>
      </c>
      <c r="I585" t="s">
        <v>83</v>
      </c>
      <c r="J585">
        <v>0.0</v>
      </c>
      <c r="K585">
        <v>0.0</v>
      </c>
      <c r="L585" t="s">
        <v>83</v>
      </c>
      <c r="M585">
        <v>0.0</v>
      </c>
      <c r="N585">
        <v>0.0</v>
      </c>
      <c r="P585">
        <v>0.0</v>
      </c>
      <c r="Q585" t="s">
        <v>376</v>
      </c>
      <c r="R585" t="str">
        <f t="shared" si="11"/>
        <v>Tom Mboya Memorial Level 4_17/05/2024</v>
      </c>
      <c r="S585" t="str">
        <f>IF(COUNTIF(Individual!O:O,R585)&gt;0,"Found","Not Found")</f>
        <v>Not Found</v>
      </c>
    </row>
    <row r="586" spans="8:8">
      <c r="A586" t="s">
        <v>85</v>
      </c>
      <c r="B586" t="s">
        <v>133</v>
      </c>
      <c r="F586" s="19">
        <v>45432.0</v>
      </c>
      <c r="G586">
        <v>0.0</v>
      </c>
      <c r="H586">
        <v>0.0</v>
      </c>
      <c r="I586" t="s">
        <v>83</v>
      </c>
      <c r="J586">
        <v>0.0</v>
      </c>
      <c r="K586">
        <v>0.0</v>
      </c>
      <c r="L586" t="s">
        <v>83</v>
      </c>
      <c r="M586">
        <v>0.0</v>
      </c>
      <c r="N586">
        <v>0.0</v>
      </c>
      <c r="P586">
        <v>0.0</v>
      </c>
      <c r="Q586" t="s">
        <v>376</v>
      </c>
      <c r="R586" t="str">
        <f t="shared" si="11"/>
        <v>Tom Mboya Memorial Level 4_20/05/2024</v>
      </c>
      <c r="S586" t="str">
        <f>IF(COUNTIF(Individual!O:O,R586)&gt;0,"Found","Not Found")</f>
        <v>Not Found</v>
      </c>
    </row>
    <row r="587" spans="8:8">
      <c r="A587" t="s">
        <v>85</v>
      </c>
      <c r="B587" t="s">
        <v>133</v>
      </c>
      <c r="F587" s="19">
        <v>45433.0</v>
      </c>
      <c r="G587">
        <v>0.0</v>
      </c>
      <c r="H587">
        <v>0.0</v>
      </c>
      <c r="I587" t="s">
        <v>83</v>
      </c>
      <c r="J587">
        <v>0.0</v>
      </c>
      <c r="K587">
        <v>0.0</v>
      </c>
      <c r="L587" t="s">
        <v>83</v>
      </c>
      <c r="M587">
        <v>0.0</v>
      </c>
      <c r="N587">
        <v>0.0</v>
      </c>
      <c r="P587">
        <v>0.0</v>
      </c>
      <c r="Q587" t="s">
        <v>376</v>
      </c>
      <c r="R587" t="str">
        <f t="shared" si="11"/>
        <v>Tom Mboya Memorial Level 4_21/05/2024</v>
      </c>
      <c r="S587" t="str">
        <f>IF(COUNTIF(Individual!O:O,R587)&gt;0,"Found","Not Found")</f>
        <v>Not Found</v>
      </c>
    </row>
    <row r="588" spans="8:8">
      <c r="A588" t="s">
        <v>85</v>
      </c>
      <c r="B588" t="s">
        <v>133</v>
      </c>
      <c r="F588" s="19">
        <v>45434.0</v>
      </c>
      <c r="G588">
        <v>0.0</v>
      </c>
      <c r="H588">
        <v>0.0</v>
      </c>
      <c r="I588" t="s">
        <v>83</v>
      </c>
      <c r="J588">
        <v>0.0</v>
      </c>
      <c r="K588">
        <v>0.0</v>
      </c>
      <c r="L588" t="s">
        <v>83</v>
      </c>
      <c r="M588">
        <v>0.0</v>
      </c>
      <c r="N588">
        <v>0.0</v>
      </c>
      <c r="P588">
        <v>1.0</v>
      </c>
      <c r="Q588" t="s">
        <v>377</v>
      </c>
      <c r="R588" t="str">
        <f t="shared" si="11"/>
        <v>Tom Mboya Memorial Level 4_22/05/2024</v>
      </c>
      <c r="S588" t="str">
        <f>IF(COUNTIF(Individual!O:O,R588)&gt;0,"Found","Not Found")</f>
        <v>Not Found</v>
      </c>
    </row>
    <row r="589" spans="8:8">
      <c r="A589" t="s">
        <v>85</v>
      </c>
      <c r="B589" t="s">
        <v>133</v>
      </c>
      <c r="F589" s="19">
        <v>45435.0</v>
      </c>
      <c r="G589">
        <v>0.0</v>
      </c>
      <c r="H589">
        <v>0.0</v>
      </c>
      <c r="I589" t="s">
        <v>83</v>
      </c>
      <c r="J589">
        <v>0.0</v>
      </c>
      <c r="K589">
        <v>0.0</v>
      </c>
      <c r="L589" t="s">
        <v>83</v>
      </c>
      <c r="M589">
        <v>1.0</v>
      </c>
      <c r="N589">
        <v>0.0</v>
      </c>
      <c r="O589" t="s">
        <v>378</v>
      </c>
      <c r="P589">
        <v>0.0</v>
      </c>
      <c r="Q589" t="s">
        <v>379</v>
      </c>
      <c r="R589" t="str">
        <f t="shared" si="11"/>
        <v>Tom Mboya Memorial Level 4_23/05/2024</v>
      </c>
      <c r="S589" t="str">
        <f>IF(COUNTIF(Individual!O:O,R589)&gt;0,"Found","Not Found")</f>
        <v>Not Found</v>
      </c>
    </row>
    <row r="590" spans="8:8">
      <c r="A590" t="s">
        <v>81</v>
      </c>
      <c r="C590" t="s">
        <v>123</v>
      </c>
      <c r="F590" s="19">
        <v>45456.0</v>
      </c>
      <c r="G590">
        <v>0.0</v>
      </c>
      <c r="H590">
        <v>0.0</v>
      </c>
      <c r="I590" t="s">
        <v>83</v>
      </c>
      <c r="J590">
        <v>0.0</v>
      </c>
      <c r="K590">
        <v>0.0</v>
      </c>
      <c r="L590" t="s">
        <v>83</v>
      </c>
      <c r="M590">
        <v>0.0</v>
      </c>
      <c r="N590">
        <v>0.0</v>
      </c>
      <c r="P590">
        <v>0.0</v>
      </c>
      <c r="Q590" t="s">
        <v>380</v>
      </c>
      <c r="R590" t="str">
        <f t="shared" si="11"/>
        <v>Nyalunya Health Centre_13/06/2024</v>
      </c>
      <c r="S590" t="str">
        <f>IF(COUNTIF(Individual!O:O,R590)&gt;0,"Found","Not Found")</f>
        <v>Not Found</v>
      </c>
    </row>
    <row r="591" spans="8:8">
      <c r="A591" t="s">
        <v>85</v>
      </c>
      <c r="B591" t="s">
        <v>133</v>
      </c>
      <c r="F591" s="19">
        <v>45436.0</v>
      </c>
      <c r="G591">
        <v>0.0</v>
      </c>
      <c r="H591">
        <v>0.0</v>
      </c>
      <c r="I591" t="s">
        <v>83</v>
      </c>
      <c r="J591">
        <v>0.0</v>
      </c>
      <c r="K591">
        <v>0.0</v>
      </c>
      <c r="L591" t="s">
        <v>83</v>
      </c>
      <c r="M591">
        <v>0.0</v>
      </c>
      <c r="N591">
        <v>0.0</v>
      </c>
      <c r="P591">
        <v>0.0</v>
      </c>
      <c r="Q591" t="s">
        <v>376</v>
      </c>
      <c r="R591" t="str">
        <f t="shared" si="11"/>
        <v>Tom Mboya Memorial Level 4_24/05/2024</v>
      </c>
      <c r="S591" t="str">
        <f>IF(COUNTIF(Individual!O:O,R591)&gt;0,"Found","Not Found")</f>
        <v>Not Found</v>
      </c>
    </row>
    <row r="592" spans="8:8">
      <c r="A592" t="s">
        <v>85</v>
      </c>
      <c r="B592" t="s">
        <v>133</v>
      </c>
      <c r="F592" s="19">
        <v>45437.0</v>
      </c>
      <c r="G592">
        <v>0.0</v>
      </c>
      <c r="H592">
        <v>0.0</v>
      </c>
      <c r="I592" t="s">
        <v>83</v>
      </c>
      <c r="J592">
        <v>0.0</v>
      </c>
      <c r="K592">
        <v>0.0</v>
      </c>
      <c r="L592" t="s">
        <v>83</v>
      </c>
      <c r="M592">
        <v>0.0</v>
      </c>
      <c r="N592">
        <v>0.0</v>
      </c>
      <c r="P592">
        <v>0.0</v>
      </c>
      <c r="Q592" t="s">
        <v>376</v>
      </c>
      <c r="R592" t="str">
        <f t="shared" si="11"/>
        <v>Tom Mboya Memorial Level 4_25/05/2024</v>
      </c>
      <c r="S592" t="str">
        <f>IF(COUNTIF(Individual!O:O,R592)&gt;0,"Found","Not Found")</f>
        <v>Not Found</v>
      </c>
    </row>
    <row r="593" spans="8:8">
      <c r="A593" t="s">
        <v>85</v>
      </c>
      <c r="B593" t="s">
        <v>133</v>
      </c>
      <c r="F593" s="19">
        <v>45439.0</v>
      </c>
      <c r="G593">
        <v>0.0</v>
      </c>
      <c r="H593">
        <v>0.0</v>
      </c>
      <c r="I593" t="s">
        <v>83</v>
      </c>
      <c r="J593">
        <v>0.0</v>
      </c>
      <c r="K593">
        <v>0.0</v>
      </c>
      <c r="L593" t="s">
        <v>83</v>
      </c>
      <c r="M593">
        <v>0.0</v>
      </c>
      <c r="N593">
        <v>0.0</v>
      </c>
      <c r="P593">
        <v>0.0</v>
      </c>
      <c r="Q593" t="s">
        <v>376</v>
      </c>
      <c r="R593" t="str">
        <f t="shared" si="11"/>
        <v>Tom Mboya Memorial Level 4_27/05/2024</v>
      </c>
      <c r="S593" t="str">
        <f>IF(COUNTIF(Individual!O:O,R593)&gt;0,"Found","Not Found")</f>
        <v>Not Found</v>
      </c>
    </row>
    <row r="594" spans="8:8">
      <c r="A594" t="s">
        <v>85</v>
      </c>
      <c r="B594" t="s">
        <v>133</v>
      </c>
      <c r="F594" s="19">
        <v>45440.0</v>
      </c>
      <c r="G594">
        <v>0.0</v>
      </c>
      <c r="H594">
        <v>0.0</v>
      </c>
      <c r="I594" t="s">
        <v>83</v>
      </c>
      <c r="J594">
        <v>0.0</v>
      </c>
      <c r="K594">
        <v>0.0</v>
      </c>
      <c r="L594" t="s">
        <v>83</v>
      </c>
      <c r="M594">
        <v>0.0</v>
      </c>
      <c r="N594">
        <v>0.0</v>
      </c>
      <c r="P594">
        <v>0.0</v>
      </c>
      <c r="Q594" t="s">
        <v>376</v>
      </c>
      <c r="R594" t="str">
        <f t="shared" si="11"/>
        <v>Tom Mboya Memorial Level 4_28/05/2024</v>
      </c>
      <c r="S594" t="str">
        <f>IF(COUNTIF(Individual!O:O,R594)&gt;0,"Found","Not Found")</f>
        <v>Not Found</v>
      </c>
    </row>
    <row r="595" spans="8:8">
      <c r="A595" t="s">
        <v>85</v>
      </c>
      <c r="B595" t="s">
        <v>133</v>
      </c>
      <c r="F595" s="19">
        <v>45442.0</v>
      </c>
      <c r="G595">
        <v>0.0</v>
      </c>
      <c r="H595">
        <v>0.0</v>
      </c>
      <c r="I595" t="s">
        <v>83</v>
      </c>
      <c r="J595">
        <v>0.0</v>
      </c>
      <c r="K595">
        <v>0.0</v>
      </c>
      <c r="L595" t="s">
        <v>83</v>
      </c>
      <c r="M595">
        <v>0.0</v>
      </c>
      <c r="N595">
        <v>0.0</v>
      </c>
      <c r="P595">
        <v>0.0</v>
      </c>
      <c r="Q595" t="s">
        <v>376</v>
      </c>
      <c r="R595" t="str">
        <f t="shared" si="11"/>
        <v>Tom Mboya Memorial Level 4_30/05/2024</v>
      </c>
      <c r="S595" t="str">
        <f>IF(COUNTIF(Individual!O:O,R595)&gt;0,"Found","Not Found")</f>
        <v>Not Found</v>
      </c>
    </row>
    <row r="596" spans="8:8">
      <c r="A596" t="s">
        <v>85</v>
      </c>
      <c r="B596" t="s">
        <v>133</v>
      </c>
      <c r="F596" s="19">
        <v>45443.0</v>
      </c>
      <c r="G596">
        <v>2.0</v>
      </c>
      <c r="H596">
        <v>2.0</v>
      </c>
      <c r="I596" t="s">
        <v>83</v>
      </c>
      <c r="J596">
        <v>0.0</v>
      </c>
      <c r="K596">
        <v>2.0</v>
      </c>
      <c r="L596" t="s">
        <v>83</v>
      </c>
      <c r="M596">
        <v>2.0</v>
      </c>
      <c r="N596">
        <v>0.0</v>
      </c>
      <c r="P596">
        <v>2.0</v>
      </c>
      <c r="Q596" t="s">
        <v>381</v>
      </c>
      <c r="R596" t="str">
        <f t="shared" si="11"/>
        <v>Tom Mboya Memorial Level 4_31/05/2024</v>
      </c>
      <c r="S596" t="str">
        <f>IF(COUNTIF(Individual!O:O,R596)&gt;0,"Found","Not Found")</f>
        <v>Not Found</v>
      </c>
    </row>
    <row r="597" spans="8:8">
      <c r="A597" t="s">
        <v>85</v>
      </c>
      <c r="B597" t="s">
        <v>133</v>
      </c>
      <c r="F597" s="19">
        <v>45446.0</v>
      </c>
      <c r="G597">
        <v>0.0</v>
      </c>
      <c r="H597">
        <v>0.0</v>
      </c>
      <c r="I597" t="s">
        <v>83</v>
      </c>
      <c r="J597">
        <v>0.0</v>
      </c>
      <c r="K597">
        <v>0.0</v>
      </c>
      <c r="L597" t="s">
        <v>83</v>
      </c>
      <c r="M597">
        <v>0.0</v>
      </c>
      <c r="N597">
        <v>0.0</v>
      </c>
      <c r="P597">
        <v>0.0</v>
      </c>
      <c r="Q597" t="s">
        <v>376</v>
      </c>
      <c r="R597" t="str">
        <f t="shared" si="11"/>
        <v>Tom Mboya Memorial Level 4_03/06/2024</v>
      </c>
      <c r="S597" t="str">
        <f>IF(COUNTIF(Individual!O:O,R597)&gt;0,"Found","Not Found")</f>
        <v>Not Found</v>
      </c>
    </row>
    <row r="598" spans="8:8">
      <c r="A598" t="s">
        <v>85</v>
      </c>
      <c r="B598" t="s">
        <v>133</v>
      </c>
      <c r="F598" s="19">
        <v>45447.0</v>
      </c>
      <c r="G598">
        <v>0.0</v>
      </c>
      <c r="H598">
        <v>0.0</v>
      </c>
      <c r="I598" t="s">
        <v>83</v>
      </c>
      <c r="J598">
        <v>0.0</v>
      </c>
      <c r="K598">
        <v>0.0</v>
      </c>
      <c r="L598" t="s">
        <v>83</v>
      </c>
      <c r="M598">
        <v>0.0</v>
      </c>
      <c r="N598">
        <v>0.0</v>
      </c>
      <c r="P598">
        <v>0.0</v>
      </c>
      <c r="Q598" t="s">
        <v>376</v>
      </c>
      <c r="R598" t="str">
        <f t="shared" si="11"/>
        <v>Tom Mboya Memorial Level 4_04/06/2024</v>
      </c>
      <c r="S598" t="str">
        <f>IF(COUNTIF(Individual!O:O,R598)&gt;0,"Found","Not Found")</f>
        <v>Not Found</v>
      </c>
    </row>
    <row r="599" spans="8:8">
      <c r="A599" t="s">
        <v>85</v>
      </c>
      <c r="B599" t="s">
        <v>133</v>
      </c>
      <c r="F599" s="19">
        <v>45448.0</v>
      </c>
      <c r="G599">
        <v>0.0</v>
      </c>
      <c r="H599">
        <v>0.0</v>
      </c>
      <c r="I599" t="s">
        <v>83</v>
      </c>
      <c r="J599">
        <v>0.0</v>
      </c>
      <c r="K599">
        <v>0.0</v>
      </c>
      <c r="L599" t="s">
        <v>83</v>
      </c>
      <c r="M599">
        <v>0.0</v>
      </c>
      <c r="N599">
        <v>0.0</v>
      </c>
      <c r="P599">
        <v>0.0</v>
      </c>
      <c r="Q599" t="s">
        <v>376</v>
      </c>
      <c r="R599" t="str">
        <f t="shared" si="11"/>
        <v>Tom Mboya Memorial Level 4_05/06/2024</v>
      </c>
      <c r="S599" t="str">
        <f>IF(COUNTIF(Individual!O:O,R599)&gt;0,"Found","Not Found")</f>
        <v>Not Found</v>
      </c>
    </row>
    <row r="600" spans="8:8">
      <c r="A600" t="s">
        <v>85</v>
      </c>
      <c r="B600" t="s">
        <v>133</v>
      </c>
      <c r="F600" s="19">
        <v>45449.0</v>
      </c>
      <c r="G600">
        <v>0.0</v>
      </c>
      <c r="H600">
        <v>0.0</v>
      </c>
      <c r="I600" t="s">
        <v>83</v>
      </c>
      <c r="J600">
        <v>0.0</v>
      </c>
      <c r="K600">
        <v>0.0</v>
      </c>
      <c r="L600" t="s">
        <v>83</v>
      </c>
      <c r="M600">
        <v>0.0</v>
      </c>
      <c r="N600">
        <v>0.0</v>
      </c>
      <c r="P600">
        <v>0.0</v>
      </c>
      <c r="Q600" t="s">
        <v>376</v>
      </c>
      <c r="R600" t="str">
        <f t="shared" si="11"/>
        <v>Tom Mboya Memorial Level 4_06/06/2024</v>
      </c>
      <c r="S600" t="str">
        <f>IF(COUNTIF(Individual!O:O,R600)&gt;0,"Found","Not Found")</f>
        <v>Not Found</v>
      </c>
    </row>
    <row r="601" spans="8:8">
      <c r="A601" t="s">
        <v>85</v>
      </c>
      <c r="B601" t="s">
        <v>133</v>
      </c>
      <c r="F601" s="19">
        <v>45450.0</v>
      </c>
      <c r="G601">
        <v>0.0</v>
      </c>
      <c r="H601">
        <v>0.0</v>
      </c>
      <c r="I601" t="s">
        <v>83</v>
      </c>
      <c r="J601">
        <v>0.0</v>
      </c>
      <c r="K601">
        <v>0.0</v>
      </c>
      <c r="L601" t="s">
        <v>83</v>
      </c>
      <c r="M601">
        <v>0.0</v>
      </c>
      <c r="N601">
        <v>0.0</v>
      </c>
      <c r="P601">
        <v>0.0</v>
      </c>
      <c r="Q601" t="s">
        <v>376</v>
      </c>
      <c r="R601" t="str">
        <f t="shared" si="11"/>
        <v>Tom Mboya Memorial Level 4_07/06/2024</v>
      </c>
      <c r="S601" t="str">
        <f>IF(COUNTIF(Individual!O:O,R601)&gt;0,"Found","Not Found")</f>
        <v>Not Found</v>
      </c>
    </row>
    <row r="602" spans="8:8">
      <c r="A602" t="s">
        <v>85</v>
      </c>
      <c r="B602" t="s">
        <v>133</v>
      </c>
      <c r="F602" s="19">
        <v>45453.0</v>
      </c>
      <c r="G602">
        <v>0.0</v>
      </c>
      <c r="H602">
        <v>0.0</v>
      </c>
      <c r="I602" t="s">
        <v>83</v>
      </c>
      <c r="J602">
        <v>0.0</v>
      </c>
      <c r="K602">
        <v>0.0</v>
      </c>
      <c r="L602" t="s">
        <v>83</v>
      </c>
      <c r="M602">
        <v>0.0</v>
      </c>
      <c r="N602">
        <v>0.0</v>
      </c>
      <c r="P602">
        <v>0.0</v>
      </c>
      <c r="Q602" t="s">
        <v>376</v>
      </c>
      <c r="R602" t="str">
        <f t="shared" si="11"/>
        <v>Tom Mboya Memorial Level 4_10/06/2024</v>
      </c>
      <c r="S602" t="str">
        <f>IF(COUNTIF(Individual!O:O,R602)&gt;0,"Found","Not Found")</f>
        <v>Not Found</v>
      </c>
    </row>
    <row r="603" spans="8:8">
      <c r="A603" t="s">
        <v>85</v>
      </c>
      <c r="B603" t="s">
        <v>96</v>
      </c>
      <c r="F603" s="19">
        <v>45400.0</v>
      </c>
      <c r="G603">
        <v>0.0</v>
      </c>
      <c r="H603">
        <v>0.0</v>
      </c>
      <c r="I603" t="s">
        <v>83</v>
      </c>
      <c r="J603">
        <v>0.0</v>
      </c>
      <c r="K603">
        <v>0.0</v>
      </c>
      <c r="L603" t="s">
        <v>83</v>
      </c>
      <c r="M603">
        <v>0.0</v>
      </c>
      <c r="N603">
        <v>0.0</v>
      </c>
      <c r="P603">
        <v>0.0</v>
      </c>
      <c r="Q603" t="s">
        <v>382</v>
      </c>
      <c r="R603" t="str">
        <f t="shared" si="11"/>
        <v>Wagwe Health Centre_18/04/2024</v>
      </c>
      <c r="S603" t="str">
        <f>IF(COUNTIF(Individual!O:O,R603)&gt;0,"Found","Not Found")</f>
        <v>Not Found</v>
      </c>
    </row>
    <row r="604" spans="8:8">
      <c r="A604" t="s">
        <v>85</v>
      </c>
      <c r="B604" t="s">
        <v>96</v>
      </c>
      <c r="F604" s="19">
        <v>45401.0</v>
      </c>
      <c r="G604">
        <v>0.0</v>
      </c>
      <c r="H604">
        <v>0.0</v>
      </c>
      <c r="I604" t="s">
        <v>83</v>
      </c>
      <c r="J604">
        <v>0.0</v>
      </c>
      <c r="K604">
        <v>0.0</v>
      </c>
      <c r="L604" t="s">
        <v>83</v>
      </c>
      <c r="M604">
        <v>0.0</v>
      </c>
      <c r="N604">
        <v>0.0</v>
      </c>
      <c r="P604">
        <v>0.0</v>
      </c>
      <c r="Q604" t="s">
        <v>382</v>
      </c>
      <c r="R604" t="str">
        <f t="shared" si="11"/>
        <v>Wagwe Health Centre_19/04/2024</v>
      </c>
      <c r="S604" t="str">
        <f>IF(COUNTIF(Individual!O:O,R604)&gt;0,"Found","Not Found")</f>
        <v>Not Found</v>
      </c>
    </row>
    <row r="605" spans="8:8">
      <c r="A605" t="s">
        <v>85</v>
      </c>
      <c r="B605" t="s">
        <v>96</v>
      </c>
      <c r="F605" s="19">
        <v>45404.0</v>
      </c>
      <c r="G605">
        <v>0.0</v>
      </c>
      <c r="H605">
        <v>0.0</v>
      </c>
      <c r="I605" t="s">
        <v>83</v>
      </c>
      <c r="J605">
        <v>0.0</v>
      </c>
      <c r="K605">
        <v>0.0</v>
      </c>
      <c r="L605" t="s">
        <v>83</v>
      </c>
      <c r="M605">
        <v>0.0</v>
      </c>
      <c r="N605">
        <v>0.0</v>
      </c>
      <c r="P605">
        <v>0.0</v>
      </c>
      <c r="Q605" t="s">
        <v>382</v>
      </c>
      <c r="R605" t="str">
        <f t="shared" si="11"/>
        <v>Wagwe Health Centre_22/04/2024</v>
      </c>
      <c r="S605" t="str">
        <f>IF(COUNTIF(Individual!O:O,R605)&gt;0,"Found","Not Found")</f>
        <v>Not Found</v>
      </c>
    </row>
    <row r="606" spans="8:8">
      <c r="A606" t="s">
        <v>85</v>
      </c>
      <c r="B606" t="s">
        <v>96</v>
      </c>
      <c r="F606" s="19">
        <v>45405.0</v>
      </c>
      <c r="G606">
        <v>0.0</v>
      </c>
      <c r="H606">
        <v>0.0</v>
      </c>
      <c r="I606" t="s">
        <v>83</v>
      </c>
      <c r="J606">
        <v>0.0</v>
      </c>
      <c r="K606">
        <v>0.0</v>
      </c>
      <c r="L606" t="s">
        <v>83</v>
      </c>
      <c r="M606">
        <v>0.0</v>
      </c>
      <c r="N606">
        <v>0.0</v>
      </c>
      <c r="P606">
        <v>0.0</v>
      </c>
      <c r="Q606" t="s">
        <v>382</v>
      </c>
      <c r="R606" t="str">
        <f t="shared" si="11"/>
        <v>Wagwe Health Centre_23/04/2024</v>
      </c>
      <c r="S606" t="str">
        <f>IF(COUNTIF(Individual!O:O,R606)&gt;0,"Found","Not Found")</f>
        <v>Not Found</v>
      </c>
    </row>
    <row r="607" spans="8:8">
      <c r="A607" t="s">
        <v>85</v>
      </c>
      <c r="B607" t="s">
        <v>96</v>
      </c>
      <c r="F607" s="19">
        <v>45406.0</v>
      </c>
      <c r="G607">
        <v>0.0</v>
      </c>
      <c r="H607">
        <v>0.0</v>
      </c>
      <c r="I607" t="s">
        <v>83</v>
      </c>
      <c r="J607">
        <v>0.0</v>
      </c>
      <c r="K607">
        <v>0.0</v>
      </c>
      <c r="L607" t="s">
        <v>83</v>
      </c>
      <c r="M607">
        <v>0.0</v>
      </c>
      <c r="N607">
        <v>0.0</v>
      </c>
      <c r="P607">
        <v>0.0</v>
      </c>
      <c r="Q607" t="s">
        <v>382</v>
      </c>
      <c r="R607" t="str">
        <f t="shared" si="11"/>
        <v>Wagwe Health Centre_24/04/2024</v>
      </c>
      <c r="S607" t="str">
        <f>IF(COUNTIF(Individual!O:O,R607)&gt;0,"Found","Not Found")</f>
        <v>Not Found</v>
      </c>
    </row>
    <row r="608" spans="8:8">
      <c r="A608" t="s">
        <v>85</v>
      </c>
      <c r="B608" t="s">
        <v>96</v>
      </c>
      <c r="F608" s="19">
        <v>45407.0</v>
      </c>
      <c r="G608">
        <v>0.0</v>
      </c>
      <c r="H608">
        <v>0.0</v>
      </c>
      <c r="I608" t="s">
        <v>83</v>
      </c>
      <c r="J608">
        <v>0.0</v>
      </c>
      <c r="K608">
        <v>0.0</v>
      </c>
      <c r="L608" t="s">
        <v>83</v>
      </c>
      <c r="M608">
        <v>0.0</v>
      </c>
      <c r="N608">
        <v>0.0</v>
      </c>
      <c r="P608">
        <v>0.0</v>
      </c>
      <c r="Q608" t="s">
        <v>382</v>
      </c>
      <c r="R608" t="str">
        <f t="shared" si="11"/>
        <v>Wagwe Health Centre_25/04/2024</v>
      </c>
      <c r="S608" t="str">
        <f>IF(COUNTIF(Individual!O:O,R608)&gt;0,"Found","Not Found")</f>
        <v>Not Found</v>
      </c>
    </row>
    <row r="609" spans="8:8">
      <c r="A609" t="s">
        <v>85</v>
      </c>
      <c r="B609" t="s">
        <v>96</v>
      </c>
      <c r="F609" s="19">
        <v>45408.0</v>
      </c>
      <c r="G609">
        <v>0.0</v>
      </c>
      <c r="H609">
        <v>0.0</v>
      </c>
      <c r="I609" t="s">
        <v>83</v>
      </c>
      <c r="J609">
        <v>0.0</v>
      </c>
      <c r="K609">
        <v>0.0</v>
      </c>
      <c r="L609" t="s">
        <v>83</v>
      </c>
      <c r="M609">
        <v>0.0</v>
      </c>
      <c r="N609">
        <v>0.0</v>
      </c>
      <c r="P609">
        <v>0.0</v>
      </c>
      <c r="Q609" t="s">
        <v>382</v>
      </c>
      <c r="R609" t="str">
        <f t="shared" si="11"/>
        <v>Wagwe Health Centre_26/04/2024</v>
      </c>
      <c r="S609" t="str">
        <f>IF(COUNTIF(Individual!O:O,R609)&gt;0,"Found","Not Found")</f>
        <v>Not Found</v>
      </c>
    </row>
    <row r="610" spans="8:8">
      <c r="A610" t="s">
        <v>85</v>
      </c>
      <c r="B610" t="s">
        <v>96</v>
      </c>
      <c r="F610" s="19">
        <v>45411.0</v>
      </c>
      <c r="G610">
        <v>0.0</v>
      </c>
      <c r="H610">
        <v>0.0</v>
      </c>
      <c r="I610" t="s">
        <v>83</v>
      </c>
      <c r="J610">
        <v>0.0</v>
      </c>
      <c r="K610">
        <v>0.0</v>
      </c>
      <c r="L610" t="s">
        <v>83</v>
      </c>
      <c r="M610">
        <v>0.0</v>
      </c>
      <c r="N610">
        <v>0.0</v>
      </c>
      <c r="P610">
        <v>0.0</v>
      </c>
      <c r="Q610" t="s">
        <v>382</v>
      </c>
      <c r="R610" t="str">
        <f t="shared" si="11"/>
        <v>Wagwe Health Centre_29/04/2024</v>
      </c>
      <c r="S610" t="str">
        <f>IF(COUNTIF(Individual!O:O,R610)&gt;0,"Found","Not Found")</f>
        <v>Not Found</v>
      </c>
    </row>
    <row r="611" spans="8:8">
      <c r="A611" t="s">
        <v>85</v>
      </c>
      <c r="B611" t="s">
        <v>96</v>
      </c>
      <c r="F611" s="19">
        <v>45412.0</v>
      </c>
      <c r="G611">
        <v>1.0</v>
      </c>
      <c r="H611">
        <v>1.0</v>
      </c>
      <c r="I611" t="s">
        <v>83</v>
      </c>
      <c r="J611">
        <v>0.0</v>
      </c>
      <c r="K611">
        <v>1.0</v>
      </c>
      <c r="L611" t="s">
        <v>83</v>
      </c>
      <c r="M611">
        <v>1.0</v>
      </c>
      <c r="N611">
        <v>0.0</v>
      </c>
      <c r="P611">
        <v>1.0</v>
      </c>
      <c r="Q611" t="s">
        <v>383</v>
      </c>
      <c r="R611" t="str">
        <f t="shared" si="11"/>
        <v>Wagwe Health Centre_30/04/2024</v>
      </c>
      <c r="S611" t="str">
        <f>IF(COUNTIF(Individual!O:O,R611)&gt;0,"Found","Not Found")</f>
        <v>Not Found</v>
      </c>
    </row>
    <row r="612" spans="8:8">
      <c r="A612" t="s">
        <v>85</v>
      </c>
      <c r="B612" t="s">
        <v>96</v>
      </c>
      <c r="F612" s="19">
        <v>45414.0</v>
      </c>
      <c r="G612">
        <v>0.0</v>
      </c>
      <c r="H612">
        <v>0.0</v>
      </c>
      <c r="I612" t="s">
        <v>83</v>
      </c>
      <c r="J612">
        <v>0.0</v>
      </c>
      <c r="K612">
        <v>0.0</v>
      </c>
      <c r="L612" t="s">
        <v>83</v>
      </c>
      <c r="M612">
        <v>0.0</v>
      </c>
      <c r="N612">
        <v>0.0</v>
      </c>
      <c r="P612">
        <v>0.0</v>
      </c>
      <c r="Q612" t="s">
        <v>384</v>
      </c>
      <c r="R612" t="str">
        <f t="shared" si="11"/>
        <v>Wagwe Health Centre_02/05/2024</v>
      </c>
      <c r="S612" t="str">
        <f>IF(COUNTIF(Individual!O:O,R612)&gt;0,"Found","Not Found")</f>
        <v>Not Found</v>
      </c>
    </row>
    <row r="613" spans="8:8">
      <c r="A613" t="s">
        <v>85</v>
      </c>
      <c r="B613" t="s">
        <v>96</v>
      </c>
      <c r="F613" s="19">
        <v>45415.0</v>
      </c>
      <c r="G613">
        <v>0.0</v>
      </c>
      <c r="H613">
        <v>0.0</v>
      </c>
      <c r="I613" t="s">
        <v>83</v>
      </c>
      <c r="J613">
        <v>0.0</v>
      </c>
      <c r="K613">
        <v>0.0</v>
      </c>
      <c r="L613" t="s">
        <v>83</v>
      </c>
      <c r="M613">
        <v>0.0</v>
      </c>
      <c r="N613">
        <v>0.0</v>
      </c>
      <c r="P613">
        <v>1.0</v>
      </c>
      <c r="Q613" t="s">
        <v>385</v>
      </c>
      <c r="R613" t="str">
        <f t="shared" si="11"/>
        <v>Wagwe Health Centre_03/05/2024</v>
      </c>
      <c r="S613" t="str">
        <f>IF(COUNTIF(Individual!O:O,R613)&gt;0,"Found","Not Found")</f>
        <v>Not Found</v>
      </c>
    </row>
    <row r="614" spans="8:8">
      <c r="A614" t="s">
        <v>85</v>
      </c>
      <c r="B614" t="s">
        <v>96</v>
      </c>
      <c r="F614" s="19">
        <v>45418.0</v>
      </c>
      <c r="G614">
        <v>0.0</v>
      </c>
      <c r="H614">
        <v>0.0</v>
      </c>
      <c r="I614" t="s">
        <v>83</v>
      </c>
      <c r="J614">
        <v>0.0</v>
      </c>
      <c r="K614">
        <v>0.0</v>
      </c>
      <c r="L614" t="s">
        <v>83</v>
      </c>
      <c r="M614">
        <v>0.0</v>
      </c>
      <c r="N614">
        <v>0.0</v>
      </c>
      <c r="P614">
        <v>0.0</v>
      </c>
      <c r="Q614" t="s">
        <v>386</v>
      </c>
      <c r="R614" t="str">
        <f t="shared" si="11"/>
        <v>Wagwe Health Centre_06/05/2024</v>
      </c>
      <c r="S614" t="str">
        <f>IF(COUNTIF(Individual!O:O,R614)&gt;0,"Found","Not Found")</f>
        <v>Not Found</v>
      </c>
    </row>
    <row r="615" spans="8:8">
      <c r="A615" t="s">
        <v>85</v>
      </c>
      <c r="B615" t="s">
        <v>96</v>
      </c>
      <c r="F615" s="19">
        <v>45419.0</v>
      </c>
      <c r="G615">
        <v>1.0</v>
      </c>
      <c r="H615">
        <v>1.0</v>
      </c>
      <c r="I615" t="s">
        <v>83</v>
      </c>
      <c r="J615">
        <v>0.0</v>
      </c>
      <c r="K615">
        <v>1.0</v>
      </c>
      <c r="L615" t="s">
        <v>83</v>
      </c>
      <c r="M615">
        <v>1.0</v>
      </c>
      <c r="N615">
        <v>0.0</v>
      </c>
      <c r="P615">
        <v>1.0</v>
      </c>
      <c r="Q615" t="s">
        <v>387</v>
      </c>
      <c r="R615" t="str">
        <f t="shared" si="11"/>
        <v>Wagwe Health Centre_07/05/2024</v>
      </c>
      <c r="S615" t="str">
        <f>IF(COUNTIF(Individual!O:O,R615)&gt;0,"Found","Not Found")</f>
        <v>Found</v>
      </c>
    </row>
    <row r="616" spans="8:8">
      <c r="A616" t="s">
        <v>85</v>
      </c>
      <c r="B616" t="s">
        <v>96</v>
      </c>
      <c r="F616" s="19">
        <v>45420.0</v>
      </c>
      <c r="G616">
        <v>0.0</v>
      </c>
      <c r="H616">
        <v>0.0</v>
      </c>
      <c r="I616" t="s">
        <v>83</v>
      </c>
      <c r="J616">
        <v>0.0</v>
      </c>
      <c r="K616">
        <v>0.0</v>
      </c>
      <c r="L616" t="s">
        <v>83</v>
      </c>
      <c r="M616">
        <v>0.0</v>
      </c>
      <c r="N616">
        <v>0.0</v>
      </c>
      <c r="P616">
        <v>0.0</v>
      </c>
      <c r="Q616" t="s">
        <v>353</v>
      </c>
      <c r="R616" t="str">
        <f t="shared" si="11"/>
        <v>Wagwe Health Centre_08/05/2024</v>
      </c>
      <c r="S616" t="str">
        <f>IF(COUNTIF(Individual!O:O,R616)&gt;0,"Found","Not Found")</f>
        <v>Not Found</v>
      </c>
    </row>
    <row r="617" spans="8:8">
      <c r="A617" t="s">
        <v>85</v>
      </c>
      <c r="B617" t="s">
        <v>96</v>
      </c>
      <c r="F617" s="19">
        <v>45421.0</v>
      </c>
      <c r="G617">
        <v>1.0</v>
      </c>
      <c r="H617">
        <v>1.0</v>
      </c>
      <c r="I617" t="s">
        <v>83</v>
      </c>
      <c r="J617">
        <v>0.0</v>
      </c>
      <c r="K617">
        <v>1.0</v>
      </c>
      <c r="L617" t="s">
        <v>83</v>
      </c>
      <c r="M617">
        <v>1.0</v>
      </c>
      <c r="N617">
        <v>0.0</v>
      </c>
      <c r="P617">
        <v>1.0</v>
      </c>
      <c r="Q617" t="s">
        <v>387</v>
      </c>
      <c r="R617" t="str">
        <f t="shared" si="11"/>
        <v>Wagwe Health Centre_09/05/2024</v>
      </c>
      <c r="S617" t="str">
        <f>IF(COUNTIF(Individual!O:O,R617)&gt;0,"Found","Not Found")</f>
        <v>Not Found</v>
      </c>
    </row>
    <row r="618" spans="8:8">
      <c r="A618" t="s">
        <v>85</v>
      </c>
      <c r="B618" t="s">
        <v>96</v>
      </c>
      <c r="F618" s="19">
        <v>45426.0</v>
      </c>
      <c r="G618">
        <v>1.0</v>
      </c>
      <c r="H618">
        <v>1.0</v>
      </c>
      <c r="I618" t="s">
        <v>83</v>
      </c>
      <c r="J618">
        <v>0.0</v>
      </c>
      <c r="K618">
        <v>1.0</v>
      </c>
      <c r="L618" t="s">
        <v>83</v>
      </c>
      <c r="M618">
        <v>1.0</v>
      </c>
      <c r="N618">
        <v>0.0</v>
      </c>
      <c r="P618">
        <v>1.0</v>
      </c>
      <c r="Q618" t="s">
        <v>388</v>
      </c>
      <c r="R618" t="str">
        <f t="shared" si="11"/>
        <v>Wagwe Health Centre_14/05/2024</v>
      </c>
      <c r="S618" t="str">
        <f>IF(COUNTIF(Individual!O:O,R618)&gt;0,"Found","Not Found")</f>
        <v>Not Found</v>
      </c>
    </row>
    <row r="619" spans="8:8">
      <c r="A619" t="s">
        <v>85</v>
      </c>
      <c r="B619" t="s">
        <v>96</v>
      </c>
      <c r="F619" s="19">
        <v>45427.0</v>
      </c>
      <c r="G619">
        <v>0.0</v>
      </c>
      <c r="H619">
        <v>0.0</v>
      </c>
      <c r="I619" t="s">
        <v>83</v>
      </c>
      <c r="J619">
        <v>0.0</v>
      </c>
      <c r="K619">
        <v>0.0</v>
      </c>
      <c r="L619" t="s">
        <v>83</v>
      </c>
      <c r="M619">
        <v>0.0</v>
      </c>
      <c r="N619">
        <v>0.0</v>
      </c>
      <c r="P619">
        <v>0.0</v>
      </c>
      <c r="Q619" t="s">
        <v>389</v>
      </c>
      <c r="R619" t="str">
        <f t="shared" si="11"/>
        <v>Wagwe Health Centre_15/05/2024</v>
      </c>
      <c r="S619" t="str">
        <f>IF(COUNTIF(Individual!O:O,R619)&gt;0,"Found","Not Found")</f>
        <v>Not Found</v>
      </c>
    </row>
    <row r="620" spans="8:8">
      <c r="A620" t="s">
        <v>85</v>
      </c>
      <c r="B620" t="s">
        <v>96</v>
      </c>
      <c r="F620" s="19">
        <v>45428.0</v>
      </c>
      <c r="G620">
        <v>0.0</v>
      </c>
      <c r="H620">
        <v>0.0</v>
      </c>
      <c r="I620" t="s">
        <v>83</v>
      </c>
      <c r="J620">
        <v>0.0</v>
      </c>
      <c r="K620">
        <v>0.0</v>
      </c>
      <c r="L620" t="s">
        <v>83</v>
      </c>
      <c r="M620">
        <v>0.0</v>
      </c>
      <c r="N620">
        <v>0.0</v>
      </c>
      <c r="P620">
        <v>0.0</v>
      </c>
      <c r="Q620" t="s">
        <v>390</v>
      </c>
      <c r="R620" t="str">
        <f t="shared" si="11"/>
        <v>Wagwe Health Centre_16/05/2024</v>
      </c>
      <c r="S620" t="str">
        <f>IF(COUNTIF(Individual!O:O,R620)&gt;0,"Found","Not Found")</f>
        <v>Not Found</v>
      </c>
    </row>
    <row r="621" spans="8:8">
      <c r="A621" t="s">
        <v>85</v>
      </c>
      <c r="B621" t="s">
        <v>96</v>
      </c>
      <c r="F621" s="19">
        <v>45429.0</v>
      </c>
      <c r="G621">
        <v>0.0</v>
      </c>
      <c r="H621">
        <v>0.0</v>
      </c>
      <c r="I621" t="s">
        <v>83</v>
      </c>
      <c r="J621">
        <v>0.0</v>
      </c>
      <c r="K621">
        <v>0.0</v>
      </c>
      <c r="L621" t="s">
        <v>83</v>
      </c>
      <c r="M621">
        <v>0.0</v>
      </c>
      <c r="N621">
        <v>0.0</v>
      </c>
      <c r="P621">
        <v>0.0</v>
      </c>
      <c r="Q621" t="s">
        <v>390</v>
      </c>
      <c r="R621" t="str">
        <f t="shared" si="11"/>
        <v>Wagwe Health Centre_17/05/2024</v>
      </c>
      <c r="S621" t="str">
        <f>IF(COUNTIF(Individual!O:O,R621)&gt;0,"Found","Not Found")</f>
        <v>Not Found</v>
      </c>
    </row>
    <row r="622" spans="8:8">
      <c r="A622" t="s">
        <v>85</v>
      </c>
      <c r="B622" t="s">
        <v>96</v>
      </c>
      <c r="F622" s="19">
        <v>45432.0</v>
      </c>
      <c r="G622">
        <v>0.0</v>
      </c>
      <c r="H622">
        <v>0.0</v>
      </c>
      <c r="I622" t="s">
        <v>83</v>
      </c>
      <c r="J622">
        <v>0.0</v>
      </c>
      <c r="K622">
        <v>0.0</v>
      </c>
      <c r="L622" t="s">
        <v>83</v>
      </c>
      <c r="M622">
        <v>0.0</v>
      </c>
      <c r="N622">
        <v>0.0</v>
      </c>
      <c r="P622">
        <v>0.0</v>
      </c>
      <c r="Q622" t="s">
        <v>390</v>
      </c>
      <c r="R622" t="str">
        <f t="shared" si="11"/>
        <v>Wagwe Health Centre_20/05/2024</v>
      </c>
      <c r="S622" t="str">
        <f>IF(COUNTIF(Individual!O:O,R622)&gt;0,"Found","Not Found")</f>
        <v>Not Found</v>
      </c>
    </row>
    <row r="623" spans="8:8">
      <c r="A623" t="s">
        <v>85</v>
      </c>
      <c r="B623" t="s">
        <v>96</v>
      </c>
      <c r="F623" s="19">
        <v>45433.0</v>
      </c>
      <c r="G623">
        <v>0.0</v>
      </c>
      <c r="H623">
        <v>0.0</v>
      </c>
      <c r="I623" t="s">
        <v>83</v>
      </c>
      <c r="J623">
        <v>0.0</v>
      </c>
      <c r="K623">
        <v>0.0</v>
      </c>
      <c r="L623" t="s">
        <v>83</v>
      </c>
      <c r="M623">
        <v>0.0</v>
      </c>
      <c r="N623">
        <v>0.0</v>
      </c>
      <c r="P623">
        <v>0.0</v>
      </c>
      <c r="Q623" t="s">
        <v>390</v>
      </c>
      <c r="R623" t="str">
        <f t="shared" si="11"/>
        <v>Wagwe Health Centre_21/05/2024</v>
      </c>
      <c r="S623" t="str">
        <f>IF(COUNTIF(Individual!O:O,R623)&gt;0,"Found","Not Found")</f>
        <v>Not Found</v>
      </c>
    </row>
    <row r="624" spans="8:8">
      <c r="A624" t="s">
        <v>85</v>
      </c>
      <c r="B624" t="s">
        <v>96</v>
      </c>
      <c r="F624" s="19">
        <v>45434.0</v>
      </c>
      <c r="G624">
        <v>0.0</v>
      </c>
      <c r="H624">
        <v>0.0</v>
      </c>
      <c r="I624" t="s">
        <v>83</v>
      </c>
      <c r="J624">
        <v>0.0</v>
      </c>
      <c r="K624">
        <v>0.0</v>
      </c>
      <c r="L624" t="s">
        <v>83</v>
      </c>
      <c r="M624">
        <v>0.0</v>
      </c>
      <c r="N624">
        <v>0.0</v>
      </c>
      <c r="P624">
        <v>0.0</v>
      </c>
      <c r="Q624" t="s">
        <v>390</v>
      </c>
      <c r="R624" t="str">
        <f t="shared" si="11"/>
        <v>Wagwe Health Centre_22/05/2024</v>
      </c>
      <c r="S624" t="str">
        <f>IF(COUNTIF(Individual!O:O,R624)&gt;0,"Found","Not Found")</f>
        <v>Not Found</v>
      </c>
    </row>
    <row r="625" spans="8:8">
      <c r="A625" t="s">
        <v>85</v>
      </c>
      <c r="B625" t="s">
        <v>96</v>
      </c>
      <c r="F625" s="19">
        <v>45435.0</v>
      </c>
      <c r="G625">
        <v>2.0</v>
      </c>
      <c r="H625">
        <v>2.0</v>
      </c>
      <c r="I625" t="s">
        <v>83</v>
      </c>
      <c r="J625">
        <v>0.0</v>
      </c>
      <c r="K625">
        <v>2.0</v>
      </c>
      <c r="L625" t="s">
        <v>83</v>
      </c>
      <c r="M625">
        <v>2.0</v>
      </c>
      <c r="N625">
        <v>0.0</v>
      </c>
      <c r="P625">
        <v>2.0</v>
      </c>
      <c r="Q625" t="s">
        <v>391</v>
      </c>
      <c r="R625" t="str">
        <f t="shared" si="11"/>
        <v>Wagwe Health Centre_23/05/2024</v>
      </c>
      <c r="S625" t="str">
        <f>IF(COUNTIF(Individual!O:O,R625)&gt;0,"Found","Not Found")</f>
        <v>Not Found</v>
      </c>
    </row>
    <row r="626" spans="8:8">
      <c r="A626" t="s">
        <v>85</v>
      </c>
      <c r="B626" t="s">
        <v>96</v>
      </c>
      <c r="F626" s="19">
        <v>45436.0</v>
      </c>
      <c r="G626">
        <v>0.0</v>
      </c>
      <c r="H626">
        <v>0.0</v>
      </c>
      <c r="I626" t="s">
        <v>83</v>
      </c>
      <c r="J626">
        <v>0.0</v>
      </c>
      <c r="K626">
        <v>0.0</v>
      </c>
      <c r="L626" t="s">
        <v>83</v>
      </c>
      <c r="M626">
        <v>0.0</v>
      </c>
      <c r="N626">
        <v>0.0</v>
      </c>
      <c r="P626">
        <v>0.0</v>
      </c>
      <c r="Q626" t="s">
        <v>390</v>
      </c>
      <c r="R626" t="str">
        <f t="shared" si="11"/>
        <v>Wagwe Health Centre_24/05/2024</v>
      </c>
      <c r="S626" t="str">
        <f>IF(COUNTIF(Individual!O:O,R626)&gt;0,"Found","Not Found")</f>
        <v>Not Found</v>
      </c>
    </row>
    <row r="627" spans="8:8">
      <c r="A627" t="s">
        <v>85</v>
      </c>
      <c r="B627" t="s">
        <v>96</v>
      </c>
      <c r="F627" s="19">
        <v>45439.0</v>
      </c>
      <c r="G627">
        <v>0.0</v>
      </c>
      <c r="H627">
        <v>0.0</v>
      </c>
      <c r="I627" t="s">
        <v>83</v>
      </c>
      <c r="J627">
        <v>0.0</v>
      </c>
      <c r="K627">
        <v>0.0</v>
      </c>
      <c r="L627" t="s">
        <v>83</v>
      </c>
      <c r="M627">
        <v>0.0</v>
      </c>
      <c r="N627">
        <v>0.0</v>
      </c>
      <c r="P627">
        <v>0.0</v>
      </c>
      <c r="Q627" t="s">
        <v>390</v>
      </c>
      <c r="R627" t="str">
        <f t="shared" si="11"/>
        <v>Wagwe Health Centre_27/05/2024</v>
      </c>
      <c r="S627" t="str">
        <f>IF(COUNTIF(Individual!O:O,R627)&gt;0,"Found","Not Found")</f>
        <v>Not Found</v>
      </c>
    </row>
    <row r="628" spans="8:8">
      <c r="A628" t="s">
        <v>85</v>
      </c>
      <c r="B628" t="s">
        <v>96</v>
      </c>
      <c r="F628" s="19">
        <v>45440.0</v>
      </c>
      <c r="G628">
        <v>0.0</v>
      </c>
      <c r="H628">
        <v>0.0</v>
      </c>
      <c r="I628" t="s">
        <v>83</v>
      </c>
      <c r="J628">
        <v>0.0</v>
      </c>
      <c r="K628">
        <v>0.0</v>
      </c>
      <c r="L628" t="s">
        <v>83</v>
      </c>
      <c r="M628">
        <v>0.0</v>
      </c>
      <c r="N628">
        <v>0.0</v>
      </c>
      <c r="P628">
        <v>0.0</v>
      </c>
      <c r="Q628" t="s">
        <v>390</v>
      </c>
      <c r="R628" t="str">
        <f t="shared" si="11"/>
        <v>Wagwe Health Centre_28/05/2024</v>
      </c>
      <c r="S628" t="str">
        <f>IF(COUNTIF(Individual!O:O,R628)&gt;0,"Found","Not Found")</f>
        <v>Not Found</v>
      </c>
    </row>
    <row r="629" spans="8:8">
      <c r="A629" t="s">
        <v>85</v>
      </c>
      <c r="B629" t="s">
        <v>96</v>
      </c>
      <c r="F629" s="19">
        <v>45442.0</v>
      </c>
      <c r="G629">
        <v>0.0</v>
      </c>
      <c r="H629">
        <v>0.0</v>
      </c>
      <c r="I629" t="s">
        <v>83</v>
      </c>
      <c r="J629">
        <v>0.0</v>
      </c>
      <c r="K629">
        <v>0.0</v>
      </c>
      <c r="L629" t="s">
        <v>83</v>
      </c>
      <c r="M629">
        <v>0.0</v>
      </c>
      <c r="N629">
        <v>0.0</v>
      </c>
      <c r="P629">
        <v>0.0</v>
      </c>
      <c r="Q629" t="s">
        <v>390</v>
      </c>
      <c r="R629" t="str">
        <f t="shared" si="11"/>
        <v>Wagwe Health Centre_30/05/2024</v>
      </c>
      <c r="S629" t="str">
        <f>IF(COUNTIF(Individual!O:O,R629)&gt;0,"Found","Not Found")</f>
        <v>Not Found</v>
      </c>
    </row>
    <row r="630" spans="8:8">
      <c r="A630" t="s">
        <v>85</v>
      </c>
      <c r="B630" t="s">
        <v>96</v>
      </c>
      <c r="F630" s="19">
        <v>45441.0</v>
      </c>
      <c r="G630">
        <v>0.0</v>
      </c>
      <c r="H630">
        <v>0.0</v>
      </c>
      <c r="I630" t="s">
        <v>83</v>
      </c>
      <c r="J630">
        <v>0.0</v>
      </c>
      <c r="K630">
        <v>0.0</v>
      </c>
      <c r="L630" t="s">
        <v>83</v>
      </c>
      <c r="M630">
        <v>0.0</v>
      </c>
      <c r="N630">
        <v>0.0</v>
      </c>
      <c r="P630">
        <v>0.0</v>
      </c>
      <c r="Q630" t="s">
        <v>390</v>
      </c>
      <c r="R630" t="str">
        <f t="shared" si="11"/>
        <v>Wagwe Health Centre_29/05/2024</v>
      </c>
      <c r="S630" t="str">
        <f>IF(COUNTIF(Individual!O:O,R630)&gt;0,"Found","Not Found")</f>
        <v>Not Found</v>
      </c>
    </row>
    <row r="631" spans="8:8">
      <c r="A631" t="s">
        <v>85</v>
      </c>
      <c r="B631" t="s">
        <v>96</v>
      </c>
      <c r="F631" s="19">
        <v>45443.0</v>
      </c>
      <c r="G631">
        <v>0.0</v>
      </c>
      <c r="H631">
        <v>0.0</v>
      </c>
      <c r="I631" t="s">
        <v>83</v>
      </c>
      <c r="J631">
        <v>0.0</v>
      </c>
      <c r="K631">
        <v>0.0</v>
      </c>
      <c r="L631" t="s">
        <v>83</v>
      </c>
      <c r="M631">
        <v>0.0</v>
      </c>
      <c r="N631">
        <v>0.0</v>
      </c>
      <c r="P631">
        <v>0.0</v>
      </c>
      <c r="Q631" t="s">
        <v>390</v>
      </c>
      <c r="R631" t="str">
        <f t="shared" si="11"/>
        <v>Wagwe Health Centre_31/05/2024</v>
      </c>
      <c r="S631" t="str">
        <f>IF(COUNTIF(Individual!O:O,R631)&gt;0,"Found","Not Found")</f>
        <v>Not Found</v>
      </c>
    </row>
    <row r="632" spans="8:8">
      <c r="A632" t="s">
        <v>104</v>
      </c>
      <c r="D632" t="s">
        <v>143</v>
      </c>
      <c r="F632" s="19">
        <v>45414.0</v>
      </c>
      <c r="G632">
        <v>0.0</v>
      </c>
      <c r="H632">
        <v>0.0</v>
      </c>
      <c r="I632" t="s">
        <v>83</v>
      </c>
      <c r="J632">
        <v>0.0</v>
      </c>
      <c r="K632">
        <v>0.0</v>
      </c>
      <c r="L632" t="s">
        <v>83</v>
      </c>
      <c r="M632">
        <v>0.0</v>
      </c>
      <c r="N632">
        <v>0.0</v>
      </c>
      <c r="P632">
        <v>0.0</v>
      </c>
      <c r="Q632" t="s">
        <v>392</v>
      </c>
      <c r="R632" t="str">
        <f t="shared" si="11"/>
        <v>Malava County Hospital_02/05/2024</v>
      </c>
      <c r="S632" t="str">
        <f>IF(COUNTIF(Individual!O:O,R632)&gt;0,"Found","Not Found")</f>
        <v>Not Found</v>
      </c>
    </row>
    <row r="633" spans="8:8">
      <c r="A633" t="s">
        <v>104</v>
      </c>
      <c r="D633" t="s">
        <v>143</v>
      </c>
      <c r="F633" s="19">
        <v>45415.0</v>
      </c>
      <c r="G633">
        <v>0.0</v>
      </c>
      <c r="H633">
        <v>0.0</v>
      </c>
      <c r="I633" t="s">
        <v>83</v>
      </c>
      <c r="J633">
        <v>0.0</v>
      </c>
      <c r="K633">
        <v>0.0</v>
      </c>
      <c r="L633" t="s">
        <v>83</v>
      </c>
      <c r="M633">
        <v>0.0</v>
      </c>
      <c r="N633">
        <v>0.0</v>
      </c>
      <c r="P633">
        <v>0.0</v>
      </c>
      <c r="Q633" t="s">
        <v>392</v>
      </c>
      <c r="R633" t="str">
        <f t="shared" si="11"/>
        <v>Malava County Hospital_03/05/2024</v>
      </c>
      <c r="S633" t="str">
        <f>IF(COUNTIF(Individual!O:O,R633)&gt;0,"Found","Not Found")</f>
        <v>Not Found</v>
      </c>
    </row>
    <row r="634" spans="8:8">
      <c r="A634" s="20" t="s">
        <v>104</v>
      </c>
      <c r="B634" s="20"/>
      <c r="C634" s="20"/>
      <c r="D634" s="20" t="s">
        <v>143</v>
      </c>
      <c r="E634" s="20"/>
      <c r="F634" s="21">
        <v>45427.0</v>
      </c>
      <c r="G634" s="20">
        <v>0.0</v>
      </c>
      <c r="H634" s="20">
        <v>0.0</v>
      </c>
      <c r="I634" s="20" t="s">
        <v>83</v>
      </c>
      <c r="J634" s="20">
        <v>0.0</v>
      </c>
      <c r="K634" s="20">
        <v>0.0</v>
      </c>
      <c r="L634" s="20" t="s">
        <v>83</v>
      </c>
      <c r="M634" s="20">
        <v>0.0</v>
      </c>
      <c r="N634" s="20">
        <v>0.0</v>
      </c>
      <c r="O634" s="20"/>
      <c r="P634" s="20">
        <v>0.0</v>
      </c>
      <c r="Q634" s="20" t="s">
        <v>392</v>
      </c>
      <c r="R634" t="str">
        <f t="shared" si="11"/>
        <v>Malava County Hospital_15/05/2024</v>
      </c>
      <c r="S634" t="str">
        <f>IF(COUNTIF(Individual!O:O,R634)&gt;0,"Found","Not Found")</f>
        <v>Not Found</v>
      </c>
    </row>
    <row r="635" spans="8:8">
      <c r="A635" t="s">
        <v>104</v>
      </c>
      <c r="D635" t="s">
        <v>143</v>
      </c>
      <c r="F635" s="19">
        <v>45418.0</v>
      </c>
      <c r="G635">
        <v>0.0</v>
      </c>
      <c r="H635">
        <v>0.0</v>
      </c>
      <c r="I635" t="s">
        <v>83</v>
      </c>
      <c r="J635">
        <v>0.0</v>
      </c>
      <c r="K635">
        <v>0.0</v>
      </c>
      <c r="L635" t="s">
        <v>83</v>
      </c>
      <c r="M635">
        <v>0.0</v>
      </c>
      <c r="N635">
        <v>0.0</v>
      </c>
      <c r="P635">
        <v>0.0</v>
      </c>
      <c r="Q635" t="s">
        <v>392</v>
      </c>
      <c r="R635" t="str">
        <f t="shared" si="11"/>
        <v>Malava County Hospital_06/05/2024</v>
      </c>
      <c r="S635" t="str">
        <f>IF(COUNTIF(Individual!O:O,R635)&gt;0,"Found","Not Found")</f>
        <v>Not Found</v>
      </c>
    </row>
    <row r="636" spans="8:8">
      <c r="A636" t="s">
        <v>104</v>
      </c>
      <c r="D636" t="s">
        <v>143</v>
      </c>
      <c r="F636" s="19">
        <v>45419.0</v>
      </c>
      <c r="G636">
        <v>0.0</v>
      </c>
      <c r="H636">
        <v>0.0</v>
      </c>
      <c r="I636" t="s">
        <v>83</v>
      </c>
      <c r="J636">
        <v>0.0</v>
      </c>
      <c r="K636">
        <v>0.0</v>
      </c>
      <c r="L636" t="s">
        <v>83</v>
      </c>
      <c r="M636">
        <v>0.0</v>
      </c>
      <c r="N636">
        <v>0.0</v>
      </c>
      <c r="P636">
        <v>0.0</v>
      </c>
      <c r="Q636" t="s">
        <v>392</v>
      </c>
      <c r="R636" t="str">
        <f t="shared" si="11"/>
        <v>Malava County Hospital_07/05/2024</v>
      </c>
      <c r="S636" t="str">
        <f>IF(COUNTIF(Individual!O:O,R636)&gt;0,"Found","Not Found")</f>
        <v>Not Found</v>
      </c>
    </row>
    <row r="637" spans="8:8">
      <c r="A637" t="s">
        <v>104</v>
      </c>
      <c r="D637" t="s">
        <v>143</v>
      </c>
      <c r="F637" s="19">
        <v>45420.0</v>
      </c>
      <c r="G637">
        <v>0.0</v>
      </c>
      <c r="H637">
        <v>0.0</v>
      </c>
      <c r="I637" t="s">
        <v>83</v>
      </c>
      <c r="J637">
        <v>0.0</v>
      </c>
      <c r="K637">
        <v>0.0</v>
      </c>
      <c r="L637" t="s">
        <v>83</v>
      </c>
      <c r="M637">
        <v>0.0</v>
      </c>
      <c r="N637">
        <v>0.0</v>
      </c>
      <c r="P637">
        <v>0.0</v>
      </c>
      <c r="Q637" t="s">
        <v>392</v>
      </c>
      <c r="R637" t="str">
        <f t="shared" si="11"/>
        <v>Malava County Hospital_08/05/2024</v>
      </c>
      <c r="S637" t="str">
        <f>IF(COUNTIF(Individual!O:O,R637)&gt;0,"Found","Not Found")</f>
        <v>Not Found</v>
      </c>
    </row>
    <row r="638" spans="8:8">
      <c r="A638" t="s">
        <v>104</v>
      </c>
      <c r="D638" t="s">
        <v>143</v>
      </c>
      <c r="F638" s="19">
        <v>45421.0</v>
      </c>
      <c r="G638">
        <v>0.0</v>
      </c>
      <c r="H638">
        <v>0.0</v>
      </c>
      <c r="I638" t="s">
        <v>83</v>
      </c>
      <c r="J638">
        <v>0.0</v>
      </c>
      <c r="K638">
        <v>0.0</v>
      </c>
      <c r="L638" t="s">
        <v>83</v>
      </c>
      <c r="M638">
        <v>0.0</v>
      </c>
      <c r="N638">
        <v>0.0</v>
      </c>
      <c r="P638">
        <v>0.0</v>
      </c>
      <c r="Q638" t="s">
        <v>392</v>
      </c>
      <c r="R638" t="str">
        <f t="shared" si="11"/>
        <v>Malava County Hospital_09/05/2024</v>
      </c>
      <c r="S638" t="str">
        <f>IF(COUNTIF(Individual!O:O,R638)&gt;0,"Found","Not Found")</f>
        <v>Not Found</v>
      </c>
    </row>
    <row r="639" spans="8:8">
      <c r="A639" t="s">
        <v>104</v>
      </c>
      <c r="D639" t="s">
        <v>143</v>
      </c>
      <c r="F639" s="19">
        <v>45425.0</v>
      </c>
      <c r="G639">
        <v>0.0</v>
      </c>
      <c r="H639">
        <v>0.0</v>
      </c>
      <c r="I639" t="s">
        <v>83</v>
      </c>
      <c r="J639">
        <v>0.0</v>
      </c>
      <c r="K639">
        <v>0.0</v>
      </c>
      <c r="L639" t="s">
        <v>83</v>
      </c>
      <c r="M639">
        <v>0.0</v>
      </c>
      <c r="N639">
        <v>0.0</v>
      </c>
      <c r="P639">
        <v>0.0</v>
      </c>
      <c r="Q639" t="s">
        <v>392</v>
      </c>
      <c r="R639" t="str">
        <f t="shared" si="11"/>
        <v>Malava County Hospital_13/05/2024</v>
      </c>
      <c r="S639" t="str">
        <f>IF(COUNTIF(Individual!O:O,R639)&gt;0,"Found","Not Found")</f>
        <v>Not Found</v>
      </c>
    </row>
    <row r="640" spans="8:8">
      <c r="A640" t="s">
        <v>104</v>
      </c>
      <c r="D640" t="s">
        <v>143</v>
      </c>
      <c r="F640" s="19">
        <v>45426.0</v>
      </c>
      <c r="G640">
        <v>0.0</v>
      </c>
      <c r="H640">
        <v>0.0</v>
      </c>
      <c r="I640" t="s">
        <v>83</v>
      </c>
      <c r="J640">
        <v>0.0</v>
      </c>
      <c r="K640">
        <v>0.0</v>
      </c>
      <c r="L640" t="s">
        <v>83</v>
      </c>
      <c r="M640">
        <v>0.0</v>
      </c>
      <c r="N640">
        <v>0.0</v>
      </c>
      <c r="P640">
        <v>0.0</v>
      </c>
      <c r="Q640" t="s">
        <v>392</v>
      </c>
      <c r="R640" t="str">
        <f t="shared" si="11"/>
        <v>Malava County Hospital_14/05/2024</v>
      </c>
      <c r="S640" t="str">
        <f>IF(COUNTIF(Individual!O:O,R640)&gt;0,"Found","Not Found")</f>
        <v>Not Found</v>
      </c>
    </row>
    <row r="641" spans="8:8">
      <c r="A641" s="20" t="s">
        <v>104</v>
      </c>
      <c r="B641" s="20"/>
      <c r="C641" s="20"/>
      <c r="D641" s="20" t="s">
        <v>143</v>
      </c>
      <c r="E641" s="20"/>
      <c r="F641" s="21">
        <v>45427.0</v>
      </c>
      <c r="G641" s="20">
        <v>0.0</v>
      </c>
      <c r="H641" s="20">
        <v>0.0</v>
      </c>
      <c r="I641" s="20" t="s">
        <v>83</v>
      </c>
      <c r="J641" s="20">
        <v>0.0</v>
      </c>
      <c r="K641" s="20">
        <v>0.0</v>
      </c>
      <c r="L641" s="20" t="s">
        <v>83</v>
      </c>
      <c r="M641" s="20">
        <v>0.0</v>
      </c>
      <c r="N641" s="20">
        <v>0.0</v>
      </c>
      <c r="O641" s="20"/>
      <c r="P641" s="20">
        <v>0.0</v>
      </c>
      <c r="Q641" s="20" t="s">
        <v>392</v>
      </c>
      <c r="R641" t="str">
        <f t="shared" si="12" ref="R641:R704">CONCATENATE(B641,C641,D641,E641,"_",(TEXT(F641,"dd/mm/yyyy")))</f>
        <v>Malava County Hospital_15/05/2024</v>
      </c>
      <c r="S641" t="str">
        <f>IF(COUNTIF(Individual!O:O,R641)&gt;0,"Found","Not Found")</f>
        <v>Not Found</v>
      </c>
    </row>
    <row r="642" spans="8:8">
      <c r="A642" t="s">
        <v>104</v>
      </c>
      <c r="D642" t="s">
        <v>143</v>
      </c>
      <c r="F642" s="19">
        <v>45428.0</v>
      </c>
      <c r="G642">
        <v>0.0</v>
      </c>
      <c r="H642">
        <v>0.0</v>
      </c>
      <c r="I642" t="s">
        <v>83</v>
      </c>
      <c r="J642">
        <v>0.0</v>
      </c>
      <c r="K642">
        <v>0.0</v>
      </c>
      <c r="L642" t="s">
        <v>83</v>
      </c>
      <c r="M642">
        <v>0.0</v>
      </c>
      <c r="N642">
        <v>0.0</v>
      </c>
      <c r="P642">
        <v>0.0</v>
      </c>
      <c r="Q642" t="s">
        <v>392</v>
      </c>
      <c r="R642" t="str">
        <f t="shared" si="12"/>
        <v>Malava County Hospital_16/05/2024</v>
      </c>
      <c r="S642" t="str">
        <f>IF(COUNTIF(Individual!O:O,R642)&gt;0,"Found","Not Found")</f>
        <v>Not Found</v>
      </c>
    </row>
    <row r="643" spans="8:8">
      <c r="A643" t="s">
        <v>104</v>
      </c>
      <c r="D643" t="s">
        <v>143</v>
      </c>
      <c r="F643" s="19">
        <v>45429.0</v>
      </c>
      <c r="G643">
        <v>0.0</v>
      </c>
      <c r="H643">
        <v>0.0</v>
      </c>
      <c r="I643" t="s">
        <v>83</v>
      </c>
      <c r="J643">
        <v>0.0</v>
      </c>
      <c r="K643">
        <v>0.0</v>
      </c>
      <c r="L643" t="s">
        <v>83</v>
      </c>
      <c r="M643">
        <v>0.0</v>
      </c>
      <c r="N643">
        <v>0.0</v>
      </c>
      <c r="P643">
        <v>0.0</v>
      </c>
      <c r="Q643" t="s">
        <v>392</v>
      </c>
      <c r="R643" t="str">
        <f t="shared" si="12"/>
        <v>Malava County Hospital_17/05/2024</v>
      </c>
      <c r="S643" t="str">
        <f>IF(COUNTIF(Individual!O:O,R643)&gt;0,"Found","Not Found")</f>
        <v>Not Found</v>
      </c>
    </row>
    <row r="644" spans="8:8">
      <c r="A644" t="s">
        <v>104</v>
      </c>
      <c r="D644" t="s">
        <v>143</v>
      </c>
      <c r="F644" s="19">
        <v>45432.0</v>
      </c>
      <c r="G644">
        <v>0.0</v>
      </c>
      <c r="H644">
        <v>0.0</v>
      </c>
      <c r="I644" t="s">
        <v>83</v>
      </c>
      <c r="J644">
        <v>0.0</v>
      </c>
      <c r="K644">
        <v>0.0</v>
      </c>
      <c r="L644" t="s">
        <v>83</v>
      </c>
      <c r="M644">
        <v>0.0</v>
      </c>
      <c r="N644">
        <v>0.0</v>
      </c>
      <c r="P644">
        <v>0.0</v>
      </c>
      <c r="Q644" t="s">
        <v>392</v>
      </c>
      <c r="R644" t="str">
        <f t="shared" si="12"/>
        <v>Malava County Hospital_20/05/2024</v>
      </c>
      <c r="S644" t="str">
        <f>IF(COUNTIF(Individual!O:O,R644)&gt;0,"Found","Not Found")</f>
        <v>Not Found</v>
      </c>
    </row>
    <row r="645" spans="8:8">
      <c r="A645" t="s">
        <v>104</v>
      </c>
      <c r="D645" t="s">
        <v>143</v>
      </c>
      <c r="F645" s="19">
        <v>45433.0</v>
      </c>
      <c r="G645">
        <v>0.0</v>
      </c>
      <c r="H645">
        <v>0.0</v>
      </c>
      <c r="I645" t="s">
        <v>83</v>
      </c>
      <c r="J645">
        <v>0.0</v>
      </c>
      <c r="K645">
        <v>0.0</v>
      </c>
      <c r="L645" t="s">
        <v>83</v>
      </c>
      <c r="M645">
        <v>0.0</v>
      </c>
      <c r="N645">
        <v>0.0</v>
      </c>
      <c r="P645">
        <v>0.0</v>
      </c>
      <c r="Q645" t="s">
        <v>392</v>
      </c>
      <c r="R645" t="str">
        <f t="shared" si="12"/>
        <v>Malava County Hospital_21/05/2024</v>
      </c>
      <c r="S645" t="str">
        <f>IF(COUNTIF(Individual!O:O,R645)&gt;0,"Found","Not Found")</f>
        <v>Not Found</v>
      </c>
    </row>
    <row r="646" spans="8:8">
      <c r="A646" t="s">
        <v>104</v>
      </c>
      <c r="D646" t="s">
        <v>143</v>
      </c>
      <c r="F646" s="19">
        <v>45434.0</v>
      </c>
      <c r="G646">
        <v>0.0</v>
      </c>
      <c r="H646">
        <v>0.0</v>
      </c>
      <c r="I646" t="s">
        <v>83</v>
      </c>
      <c r="J646">
        <v>0.0</v>
      </c>
      <c r="K646">
        <v>0.0</v>
      </c>
      <c r="L646" t="s">
        <v>83</v>
      </c>
      <c r="M646">
        <v>0.0</v>
      </c>
      <c r="N646">
        <v>0.0</v>
      </c>
      <c r="P646">
        <v>0.0</v>
      </c>
      <c r="Q646" t="s">
        <v>392</v>
      </c>
      <c r="R646" t="str">
        <f t="shared" si="12"/>
        <v>Malava County Hospital_22/05/2024</v>
      </c>
      <c r="S646" t="str">
        <f>IF(COUNTIF(Individual!O:O,R646)&gt;0,"Found","Not Found")</f>
        <v>Not Found</v>
      </c>
    </row>
    <row r="647" spans="8:8">
      <c r="A647" t="s">
        <v>104</v>
      </c>
      <c r="D647" t="s">
        <v>143</v>
      </c>
      <c r="F647" s="19">
        <v>45435.0</v>
      </c>
      <c r="G647">
        <v>0.0</v>
      </c>
      <c r="H647">
        <v>0.0</v>
      </c>
      <c r="I647" t="s">
        <v>83</v>
      </c>
      <c r="J647">
        <v>0.0</v>
      </c>
      <c r="K647">
        <v>0.0</v>
      </c>
      <c r="L647" t="s">
        <v>83</v>
      </c>
      <c r="M647">
        <v>0.0</v>
      </c>
      <c r="N647">
        <v>0.0</v>
      </c>
      <c r="P647">
        <v>0.0</v>
      </c>
      <c r="Q647" t="s">
        <v>392</v>
      </c>
      <c r="R647" t="str">
        <f t="shared" si="12"/>
        <v>Malava County Hospital_23/05/2024</v>
      </c>
      <c r="S647" t="str">
        <f>IF(COUNTIF(Individual!O:O,R647)&gt;0,"Found","Not Found")</f>
        <v>Not Found</v>
      </c>
    </row>
    <row r="648" spans="8:8">
      <c r="A648" t="s">
        <v>104</v>
      </c>
      <c r="D648" t="s">
        <v>143</v>
      </c>
      <c r="F648" s="19">
        <v>45436.0</v>
      </c>
      <c r="G648">
        <v>0.0</v>
      </c>
      <c r="H648">
        <v>0.0</v>
      </c>
      <c r="I648" t="s">
        <v>83</v>
      </c>
      <c r="J648">
        <v>0.0</v>
      </c>
      <c r="K648">
        <v>0.0</v>
      </c>
      <c r="L648" t="s">
        <v>83</v>
      </c>
      <c r="M648">
        <v>0.0</v>
      </c>
      <c r="N648">
        <v>0.0</v>
      </c>
      <c r="P648">
        <v>0.0</v>
      </c>
      <c r="Q648" t="s">
        <v>392</v>
      </c>
      <c r="R648" t="str">
        <f t="shared" si="12"/>
        <v>Malava County Hospital_24/05/2024</v>
      </c>
      <c r="S648" t="str">
        <f>IF(COUNTIF(Individual!O:O,R648)&gt;0,"Found","Not Found")</f>
        <v>Not Found</v>
      </c>
    </row>
    <row r="649" spans="8:8">
      <c r="A649" t="s">
        <v>104</v>
      </c>
      <c r="D649" t="s">
        <v>143</v>
      </c>
      <c r="F649" s="19">
        <v>45439.0</v>
      </c>
      <c r="G649">
        <v>0.0</v>
      </c>
      <c r="H649">
        <v>0.0</v>
      </c>
      <c r="I649" t="s">
        <v>83</v>
      </c>
      <c r="J649">
        <v>0.0</v>
      </c>
      <c r="K649">
        <v>0.0</v>
      </c>
      <c r="L649" t="s">
        <v>83</v>
      </c>
      <c r="M649">
        <v>0.0</v>
      </c>
      <c r="N649">
        <v>0.0</v>
      </c>
      <c r="P649">
        <v>0.0</v>
      </c>
      <c r="Q649" t="s">
        <v>392</v>
      </c>
      <c r="R649" t="str">
        <f t="shared" si="12"/>
        <v>Malava County Hospital_27/05/2024</v>
      </c>
      <c r="S649" t="str">
        <f>IF(COUNTIF(Individual!O:O,R649)&gt;0,"Found","Not Found")</f>
        <v>Not Found</v>
      </c>
    </row>
    <row r="650" spans="8:8">
      <c r="A650" t="s">
        <v>104</v>
      </c>
      <c r="D650" t="s">
        <v>143</v>
      </c>
      <c r="F650" s="19">
        <v>45440.0</v>
      </c>
      <c r="G650">
        <v>0.0</v>
      </c>
      <c r="H650">
        <v>0.0</v>
      </c>
      <c r="I650" t="s">
        <v>83</v>
      </c>
      <c r="J650">
        <v>0.0</v>
      </c>
      <c r="K650">
        <v>0.0</v>
      </c>
      <c r="L650" t="s">
        <v>83</v>
      </c>
      <c r="M650">
        <v>0.0</v>
      </c>
      <c r="N650">
        <v>0.0</v>
      </c>
      <c r="P650">
        <v>0.0</v>
      </c>
      <c r="Q650" t="s">
        <v>392</v>
      </c>
      <c r="R650" t="str">
        <f t="shared" si="12"/>
        <v>Malava County Hospital_28/05/2024</v>
      </c>
      <c r="S650" t="str">
        <f>IF(COUNTIF(Individual!O:O,R650)&gt;0,"Found","Not Found")</f>
        <v>Not Found</v>
      </c>
    </row>
    <row r="651" spans="8:8">
      <c r="A651" t="s">
        <v>104</v>
      </c>
      <c r="D651" t="s">
        <v>143</v>
      </c>
      <c r="F651" s="19">
        <v>45441.0</v>
      </c>
      <c r="G651">
        <v>0.0</v>
      </c>
      <c r="H651">
        <v>0.0</v>
      </c>
      <c r="I651" t="s">
        <v>83</v>
      </c>
      <c r="J651">
        <v>0.0</v>
      </c>
      <c r="K651">
        <v>0.0</v>
      </c>
      <c r="L651" t="s">
        <v>83</v>
      </c>
      <c r="M651">
        <v>0.0</v>
      </c>
      <c r="N651">
        <v>0.0</v>
      </c>
      <c r="P651">
        <v>0.0</v>
      </c>
      <c r="Q651" t="s">
        <v>392</v>
      </c>
      <c r="R651" t="str">
        <f t="shared" si="12"/>
        <v>Malava County Hospital_29/05/2024</v>
      </c>
      <c r="S651" t="str">
        <f>IF(COUNTIF(Individual!O:O,R651)&gt;0,"Found","Not Found")</f>
        <v>Not Found</v>
      </c>
    </row>
    <row r="652" spans="8:8">
      <c r="A652" t="s">
        <v>104</v>
      </c>
      <c r="D652" t="s">
        <v>143</v>
      </c>
      <c r="F652" s="19">
        <v>45442.0</v>
      </c>
      <c r="G652">
        <v>0.0</v>
      </c>
      <c r="H652">
        <v>0.0</v>
      </c>
      <c r="I652" t="s">
        <v>83</v>
      </c>
      <c r="J652">
        <v>0.0</v>
      </c>
      <c r="K652">
        <v>0.0</v>
      </c>
      <c r="L652" t="s">
        <v>83</v>
      </c>
      <c r="M652">
        <v>0.0</v>
      </c>
      <c r="N652">
        <v>0.0</v>
      </c>
      <c r="P652">
        <v>0.0</v>
      </c>
      <c r="Q652" t="s">
        <v>392</v>
      </c>
      <c r="R652" t="str">
        <f t="shared" si="12"/>
        <v>Malava County Hospital_30/05/2024</v>
      </c>
      <c r="S652" t="str">
        <f>IF(COUNTIF(Individual!O:O,R652)&gt;0,"Found","Not Found")</f>
        <v>Not Found</v>
      </c>
    </row>
    <row r="653" spans="8:8">
      <c r="A653" t="s">
        <v>104</v>
      </c>
      <c r="D653" t="s">
        <v>143</v>
      </c>
      <c r="F653" s="19">
        <v>45443.0</v>
      </c>
      <c r="G653">
        <v>0.0</v>
      </c>
      <c r="H653">
        <v>0.0</v>
      </c>
      <c r="I653" t="s">
        <v>83</v>
      </c>
      <c r="J653">
        <v>0.0</v>
      </c>
      <c r="K653">
        <v>0.0</v>
      </c>
      <c r="L653" t="s">
        <v>83</v>
      </c>
      <c r="M653">
        <v>0.0</v>
      </c>
      <c r="N653">
        <v>0.0</v>
      </c>
      <c r="P653">
        <v>0.0</v>
      </c>
      <c r="Q653" t="s">
        <v>392</v>
      </c>
      <c r="R653" t="str">
        <f t="shared" si="12"/>
        <v>Malava County Hospital_31/05/2024</v>
      </c>
      <c r="S653" t="str">
        <f>IF(COUNTIF(Individual!O:O,R653)&gt;0,"Found","Not Found")</f>
        <v>Not Found</v>
      </c>
    </row>
    <row r="654" spans="8:8">
      <c r="A654" t="s">
        <v>104</v>
      </c>
      <c r="D654" t="s">
        <v>128</v>
      </c>
      <c r="F654" s="19">
        <v>45414.0</v>
      </c>
      <c r="G654">
        <v>0.0</v>
      </c>
      <c r="H654">
        <v>0.0</v>
      </c>
      <c r="I654" t="s">
        <v>83</v>
      </c>
      <c r="J654">
        <v>0.0</v>
      </c>
      <c r="K654">
        <v>0.0</v>
      </c>
      <c r="L654" t="s">
        <v>83</v>
      </c>
      <c r="M654">
        <v>0.0</v>
      </c>
      <c r="N654">
        <v>0.0</v>
      </c>
      <c r="P654">
        <v>0.0</v>
      </c>
      <c r="Q654" t="s">
        <v>393</v>
      </c>
      <c r="R654" t="str">
        <f t="shared" si="12"/>
        <v>Matunda Sub District Hospital_02/05/2024</v>
      </c>
      <c r="S654" t="str">
        <f>IF(COUNTIF(Individual!O:O,R654)&gt;0,"Found","Not Found")</f>
        <v>Not Found</v>
      </c>
    </row>
    <row r="655" spans="8:8">
      <c r="A655" t="s">
        <v>104</v>
      </c>
      <c r="D655" t="s">
        <v>128</v>
      </c>
      <c r="F655" s="19">
        <v>45415.0</v>
      </c>
      <c r="G655">
        <v>0.0</v>
      </c>
      <c r="H655">
        <v>0.0</v>
      </c>
      <c r="I655" t="s">
        <v>83</v>
      </c>
      <c r="J655">
        <v>0.0</v>
      </c>
      <c r="K655">
        <v>0.0</v>
      </c>
      <c r="L655" t="s">
        <v>83</v>
      </c>
      <c r="M655">
        <v>0.0</v>
      </c>
      <c r="N655">
        <v>0.0</v>
      </c>
      <c r="P655">
        <v>0.0</v>
      </c>
      <c r="Q655" t="s">
        <v>393</v>
      </c>
      <c r="R655" t="str">
        <f t="shared" si="12"/>
        <v>Matunda Sub District Hospital_03/05/2024</v>
      </c>
      <c r="S655" t="str">
        <f>IF(COUNTIF(Individual!O:O,R655)&gt;0,"Found","Not Found")</f>
        <v>Not Found</v>
      </c>
    </row>
    <row r="656" spans="8:8">
      <c r="A656" t="s">
        <v>104</v>
      </c>
      <c r="D656" t="s">
        <v>128</v>
      </c>
      <c r="F656" s="19">
        <v>45418.0</v>
      </c>
      <c r="G656">
        <v>0.0</v>
      </c>
      <c r="H656">
        <v>0.0</v>
      </c>
      <c r="I656" t="s">
        <v>83</v>
      </c>
      <c r="J656">
        <v>0.0</v>
      </c>
      <c r="K656">
        <v>0.0</v>
      </c>
      <c r="L656" t="s">
        <v>83</v>
      </c>
      <c r="M656">
        <v>0.0</v>
      </c>
      <c r="N656">
        <v>0.0</v>
      </c>
      <c r="P656">
        <v>0.0</v>
      </c>
      <c r="Q656" t="s">
        <v>394</v>
      </c>
      <c r="R656" t="str">
        <f t="shared" si="12"/>
        <v>Matunda Sub District Hospital_06/05/2024</v>
      </c>
      <c r="S656" t="str">
        <f>IF(COUNTIF(Individual!O:O,R656)&gt;0,"Found","Not Found")</f>
        <v>Not Found</v>
      </c>
    </row>
    <row r="657" spans="8:8">
      <c r="A657" t="s">
        <v>104</v>
      </c>
      <c r="D657" t="s">
        <v>128</v>
      </c>
      <c r="F657" s="19">
        <v>45419.0</v>
      </c>
      <c r="G657">
        <v>0.0</v>
      </c>
      <c r="H657">
        <v>0.0</v>
      </c>
      <c r="I657" t="s">
        <v>83</v>
      </c>
      <c r="J657">
        <v>0.0</v>
      </c>
      <c r="K657">
        <v>0.0</v>
      </c>
      <c r="L657" t="s">
        <v>83</v>
      </c>
      <c r="M657">
        <v>0.0</v>
      </c>
      <c r="N657">
        <v>0.0</v>
      </c>
      <c r="P657">
        <v>0.0</v>
      </c>
      <c r="Q657" t="s">
        <v>394</v>
      </c>
      <c r="R657" t="str">
        <f t="shared" si="12"/>
        <v>Matunda Sub District Hospital_07/05/2024</v>
      </c>
      <c r="S657" t="str">
        <f>IF(COUNTIF(Individual!O:O,R657)&gt;0,"Found","Not Found")</f>
        <v>Not Found</v>
      </c>
    </row>
    <row r="658" spans="8:8">
      <c r="A658" t="s">
        <v>104</v>
      </c>
      <c r="D658" t="s">
        <v>128</v>
      </c>
      <c r="F658" s="19">
        <v>45420.0</v>
      </c>
      <c r="G658">
        <v>3.0</v>
      </c>
      <c r="H658">
        <v>3.0</v>
      </c>
      <c r="I658" t="s">
        <v>83</v>
      </c>
      <c r="J658">
        <v>0.0</v>
      </c>
      <c r="K658">
        <v>3.0</v>
      </c>
      <c r="L658" t="s">
        <v>83</v>
      </c>
      <c r="M658">
        <v>1.0</v>
      </c>
      <c r="N658">
        <v>2.0</v>
      </c>
      <c r="P658">
        <v>1.0</v>
      </c>
      <c r="Q658" t="s">
        <v>395</v>
      </c>
      <c r="R658" t="str">
        <f t="shared" si="12"/>
        <v>Matunda Sub District Hospital_08/05/2024</v>
      </c>
      <c r="S658" t="str">
        <f>IF(COUNTIF(Individual!O:O,R658)&gt;0,"Found","Not Found")</f>
        <v>Not Found</v>
      </c>
    </row>
    <row r="659" spans="8:8">
      <c r="A659" t="s">
        <v>104</v>
      </c>
      <c r="D659" t="s">
        <v>128</v>
      </c>
      <c r="F659" s="19">
        <v>45421.0</v>
      </c>
      <c r="G659">
        <v>3.0</v>
      </c>
      <c r="H659">
        <v>3.0</v>
      </c>
      <c r="I659" t="s">
        <v>83</v>
      </c>
      <c r="J659">
        <v>0.0</v>
      </c>
      <c r="K659">
        <v>3.0</v>
      </c>
      <c r="L659" t="s">
        <v>83</v>
      </c>
      <c r="M659">
        <v>4.0</v>
      </c>
      <c r="N659">
        <v>0.0</v>
      </c>
      <c r="O659" t="s">
        <v>396</v>
      </c>
      <c r="P659">
        <v>2.0</v>
      </c>
      <c r="Q659" t="s">
        <v>397</v>
      </c>
      <c r="R659" t="str">
        <f t="shared" si="12"/>
        <v>Matunda Sub District Hospital_09/05/2024</v>
      </c>
      <c r="S659" t="str">
        <f>IF(COUNTIF(Individual!O:O,R659)&gt;0,"Found","Not Found")</f>
        <v>Not Found</v>
      </c>
    </row>
    <row r="660" spans="8:8">
      <c r="A660" t="s">
        <v>104</v>
      </c>
      <c r="D660" t="s">
        <v>128</v>
      </c>
      <c r="F660" s="19">
        <v>45425.0</v>
      </c>
      <c r="G660">
        <v>2.0</v>
      </c>
      <c r="H660">
        <v>2.0</v>
      </c>
      <c r="I660" t="s">
        <v>83</v>
      </c>
      <c r="J660">
        <v>0.0</v>
      </c>
      <c r="K660">
        <v>2.0</v>
      </c>
      <c r="L660" t="s">
        <v>83</v>
      </c>
      <c r="M660">
        <v>2.0</v>
      </c>
      <c r="N660">
        <v>0.0</v>
      </c>
      <c r="P660">
        <v>2.0</v>
      </c>
      <c r="Q660" t="s">
        <v>398</v>
      </c>
      <c r="R660" t="str">
        <f t="shared" si="12"/>
        <v>Matunda Sub District Hospital_13/05/2024</v>
      </c>
      <c r="S660" t="str">
        <f>IF(COUNTIF(Individual!O:O,R660)&gt;0,"Found","Not Found")</f>
        <v>Not Found</v>
      </c>
    </row>
    <row r="661" spans="8:8">
      <c r="A661" t="s">
        <v>104</v>
      </c>
      <c r="D661" t="s">
        <v>128</v>
      </c>
      <c r="F661" s="19">
        <v>45426.0</v>
      </c>
      <c r="G661">
        <v>1.0</v>
      </c>
      <c r="H661">
        <v>1.0</v>
      </c>
      <c r="I661" t="s">
        <v>83</v>
      </c>
      <c r="J661">
        <v>0.0</v>
      </c>
      <c r="K661">
        <v>1.0</v>
      </c>
      <c r="L661" t="s">
        <v>83</v>
      </c>
      <c r="M661">
        <v>1.0</v>
      </c>
      <c r="N661">
        <v>0.0</v>
      </c>
      <c r="P661">
        <v>1.0</v>
      </c>
      <c r="Q661" t="s">
        <v>399</v>
      </c>
      <c r="R661" t="str">
        <f t="shared" si="12"/>
        <v>Matunda Sub District Hospital_14/05/2024</v>
      </c>
      <c r="S661" t="str">
        <f>IF(COUNTIF(Individual!O:O,R661)&gt;0,"Found","Not Found")</f>
        <v>Not Found</v>
      </c>
    </row>
    <row r="662" spans="8:8">
      <c r="A662" t="s">
        <v>104</v>
      </c>
      <c r="D662" t="s">
        <v>128</v>
      </c>
      <c r="F662" s="19">
        <v>45427.0</v>
      </c>
      <c r="G662">
        <v>0.0</v>
      </c>
      <c r="H662">
        <v>0.0</v>
      </c>
      <c r="I662" t="s">
        <v>83</v>
      </c>
      <c r="J662">
        <v>0.0</v>
      </c>
      <c r="K662">
        <v>0.0</v>
      </c>
      <c r="L662" t="s">
        <v>83</v>
      </c>
      <c r="M662">
        <v>0.0</v>
      </c>
      <c r="N662">
        <v>0.0</v>
      </c>
      <c r="P662">
        <v>0.0</v>
      </c>
      <c r="Q662" t="s">
        <v>393</v>
      </c>
      <c r="R662" t="str">
        <f t="shared" si="12"/>
        <v>Matunda Sub District Hospital_15/05/2024</v>
      </c>
      <c r="S662" t="str">
        <f>IF(COUNTIF(Individual!O:O,R662)&gt;0,"Found","Not Found")</f>
        <v>Not Found</v>
      </c>
    </row>
    <row r="663" spans="8:8">
      <c r="A663" t="s">
        <v>104</v>
      </c>
      <c r="D663" t="s">
        <v>128</v>
      </c>
      <c r="F663" s="19">
        <v>45428.0</v>
      </c>
      <c r="G663">
        <v>0.0</v>
      </c>
      <c r="H663">
        <v>0.0</v>
      </c>
      <c r="I663" t="s">
        <v>83</v>
      </c>
      <c r="J663">
        <v>0.0</v>
      </c>
      <c r="K663">
        <v>0.0</v>
      </c>
      <c r="L663" t="s">
        <v>83</v>
      </c>
      <c r="M663">
        <v>0.0</v>
      </c>
      <c r="N663">
        <v>0.0</v>
      </c>
      <c r="P663">
        <v>0.0</v>
      </c>
      <c r="Q663" t="s">
        <v>393</v>
      </c>
      <c r="R663" t="str">
        <f t="shared" si="12"/>
        <v>Matunda Sub District Hospital_16/05/2024</v>
      </c>
      <c r="S663" t="str">
        <f>IF(COUNTIF(Individual!O:O,R663)&gt;0,"Found","Not Found")</f>
        <v>Not Found</v>
      </c>
    </row>
    <row r="664" spans="8:8">
      <c r="A664" t="s">
        <v>104</v>
      </c>
      <c r="D664" t="s">
        <v>128</v>
      </c>
      <c r="F664" s="19">
        <v>45429.0</v>
      </c>
      <c r="G664">
        <v>0.0</v>
      </c>
      <c r="H664">
        <v>0.0</v>
      </c>
      <c r="I664" t="s">
        <v>83</v>
      </c>
      <c r="J664">
        <v>0.0</v>
      </c>
      <c r="K664">
        <v>0.0</v>
      </c>
      <c r="L664" t="s">
        <v>83</v>
      </c>
      <c r="M664">
        <v>0.0</v>
      </c>
      <c r="N664">
        <v>0.0</v>
      </c>
      <c r="P664">
        <v>0.0</v>
      </c>
      <c r="Q664" t="s">
        <v>393</v>
      </c>
      <c r="R664" t="str">
        <f t="shared" si="12"/>
        <v>Matunda Sub District Hospital_17/05/2024</v>
      </c>
      <c r="S664" t="str">
        <f>IF(COUNTIF(Individual!O:O,R664)&gt;0,"Found","Not Found")</f>
        <v>Not Found</v>
      </c>
    </row>
    <row r="665" spans="8:8">
      <c r="A665" t="s">
        <v>104</v>
      </c>
      <c r="D665" t="s">
        <v>128</v>
      </c>
      <c r="F665" s="19">
        <v>45432.0</v>
      </c>
      <c r="G665">
        <v>1.0</v>
      </c>
      <c r="H665">
        <v>1.0</v>
      </c>
      <c r="I665" t="s">
        <v>83</v>
      </c>
      <c r="J665">
        <v>0.0</v>
      </c>
      <c r="K665">
        <v>1.0</v>
      </c>
      <c r="L665" t="s">
        <v>83</v>
      </c>
      <c r="M665">
        <v>1.0</v>
      </c>
      <c r="N665">
        <v>0.0</v>
      </c>
      <c r="P665">
        <v>1.0</v>
      </c>
      <c r="Q665" t="s">
        <v>400</v>
      </c>
      <c r="R665" t="str">
        <f t="shared" si="12"/>
        <v>Matunda Sub District Hospital_20/05/2024</v>
      </c>
      <c r="S665" t="str">
        <f>IF(COUNTIF(Individual!O:O,R665)&gt;0,"Found","Not Found")</f>
        <v>Not Found</v>
      </c>
    </row>
    <row r="666" spans="8:8">
      <c r="A666" t="s">
        <v>104</v>
      </c>
      <c r="D666" t="s">
        <v>128</v>
      </c>
      <c r="F666" s="19">
        <v>45433.0</v>
      </c>
      <c r="G666">
        <v>2.0</v>
      </c>
      <c r="H666">
        <v>2.0</v>
      </c>
      <c r="I666" t="s">
        <v>83</v>
      </c>
      <c r="J666">
        <v>0.0</v>
      </c>
      <c r="K666">
        <v>2.0</v>
      </c>
      <c r="L666" t="s">
        <v>83</v>
      </c>
      <c r="M666">
        <v>2.0</v>
      </c>
      <c r="N666">
        <v>0.0</v>
      </c>
      <c r="P666">
        <v>2.0</v>
      </c>
      <c r="Q666" t="s">
        <v>401</v>
      </c>
      <c r="R666" t="str">
        <f t="shared" si="12"/>
        <v>Matunda Sub District Hospital_21/05/2024</v>
      </c>
      <c r="S666" t="str">
        <f>IF(COUNTIF(Individual!O:O,R666)&gt;0,"Found","Not Found")</f>
        <v>Not Found</v>
      </c>
    </row>
    <row r="667" spans="8:8">
      <c r="A667" t="s">
        <v>104</v>
      </c>
      <c r="D667" t="s">
        <v>128</v>
      </c>
      <c r="F667" s="19">
        <v>45434.0</v>
      </c>
      <c r="G667">
        <v>1.0</v>
      </c>
      <c r="H667">
        <v>1.0</v>
      </c>
      <c r="I667" t="s">
        <v>83</v>
      </c>
      <c r="J667">
        <v>0.0</v>
      </c>
      <c r="K667">
        <v>1.0</v>
      </c>
      <c r="L667" t="s">
        <v>83</v>
      </c>
      <c r="M667">
        <v>1.0</v>
      </c>
      <c r="N667">
        <v>0.0</v>
      </c>
      <c r="P667">
        <v>1.0</v>
      </c>
      <c r="Q667" t="s">
        <v>402</v>
      </c>
      <c r="R667" t="str">
        <f t="shared" si="12"/>
        <v>Matunda Sub District Hospital_22/05/2024</v>
      </c>
      <c r="S667" t="str">
        <f>IF(COUNTIF(Individual!O:O,R667)&gt;0,"Found","Not Found")</f>
        <v>Not Found</v>
      </c>
    </row>
    <row r="668" spans="8:8">
      <c r="A668" t="s">
        <v>104</v>
      </c>
      <c r="D668" t="s">
        <v>128</v>
      </c>
      <c r="F668" s="19">
        <v>45435.0</v>
      </c>
      <c r="G668">
        <v>0.0</v>
      </c>
      <c r="H668">
        <v>0.0</v>
      </c>
      <c r="I668" t="s">
        <v>83</v>
      </c>
      <c r="J668">
        <v>0.0</v>
      </c>
      <c r="K668">
        <v>0.0</v>
      </c>
      <c r="L668" t="s">
        <v>83</v>
      </c>
      <c r="M668">
        <v>0.0</v>
      </c>
      <c r="N668">
        <v>0.0</v>
      </c>
      <c r="P668">
        <v>0.0</v>
      </c>
      <c r="Q668" t="s">
        <v>393</v>
      </c>
      <c r="R668" t="str">
        <f t="shared" si="12"/>
        <v>Matunda Sub District Hospital_23/05/2024</v>
      </c>
      <c r="S668" t="str">
        <f>IF(COUNTIF(Individual!O:O,R668)&gt;0,"Found","Not Found")</f>
        <v>Not Found</v>
      </c>
    </row>
    <row r="669" spans="8:8">
      <c r="A669" t="s">
        <v>104</v>
      </c>
      <c r="D669" t="s">
        <v>128</v>
      </c>
      <c r="F669" s="19">
        <v>45436.0</v>
      </c>
      <c r="G669">
        <v>0.0</v>
      </c>
      <c r="H669">
        <v>0.0</v>
      </c>
      <c r="I669" t="s">
        <v>83</v>
      </c>
      <c r="J669">
        <v>0.0</v>
      </c>
      <c r="K669">
        <v>0.0</v>
      </c>
      <c r="L669" t="s">
        <v>83</v>
      </c>
      <c r="M669">
        <v>0.0</v>
      </c>
      <c r="N669">
        <v>0.0</v>
      </c>
      <c r="P669">
        <v>0.0</v>
      </c>
      <c r="Q669" t="s">
        <v>393</v>
      </c>
      <c r="R669" t="str">
        <f t="shared" si="12"/>
        <v>Matunda Sub District Hospital_24/05/2024</v>
      </c>
      <c r="S669" t="str">
        <f>IF(COUNTIF(Individual!O:O,R669)&gt;0,"Found","Not Found")</f>
        <v>Not Found</v>
      </c>
    </row>
    <row r="670" spans="8:8">
      <c r="A670" t="s">
        <v>104</v>
      </c>
      <c r="D670" t="s">
        <v>128</v>
      </c>
      <c r="F670" s="19">
        <v>45437.0</v>
      </c>
      <c r="G670">
        <v>0.0</v>
      </c>
      <c r="H670">
        <v>0.0</v>
      </c>
      <c r="I670" t="s">
        <v>83</v>
      </c>
      <c r="J670">
        <v>0.0</v>
      </c>
      <c r="K670">
        <v>0.0</v>
      </c>
      <c r="L670" t="s">
        <v>83</v>
      </c>
      <c r="M670">
        <v>0.0</v>
      </c>
      <c r="N670">
        <v>0.0</v>
      </c>
      <c r="P670">
        <v>0.0</v>
      </c>
      <c r="Q670" t="s">
        <v>393</v>
      </c>
      <c r="R670" t="str">
        <f t="shared" si="12"/>
        <v>Matunda Sub District Hospital_25/05/2024</v>
      </c>
      <c r="S670" t="str">
        <f>IF(COUNTIF(Individual!O:O,R670)&gt;0,"Found","Not Found")</f>
        <v>Not Found</v>
      </c>
    </row>
    <row r="671" spans="8:8">
      <c r="A671" t="s">
        <v>104</v>
      </c>
      <c r="D671" t="s">
        <v>128</v>
      </c>
      <c r="F671" s="19">
        <v>45439.0</v>
      </c>
      <c r="G671">
        <v>0.0</v>
      </c>
      <c r="H671">
        <v>0.0</v>
      </c>
      <c r="I671" t="s">
        <v>83</v>
      </c>
      <c r="J671">
        <v>0.0</v>
      </c>
      <c r="K671">
        <v>0.0</v>
      </c>
      <c r="L671" t="s">
        <v>83</v>
      </c>
      <c r="M671">
        <v>0.0</v>
      </c>
      <c r="N671">
        <v>0.0</v>
      </c>
      <c r="P671">
        <v>0.0</v>
      </c>
      <c r="Q671" t="s">
        <v>393</v>
      </c>
      <c r="R671" t="str">
        <f t="shared" si="12"/>
        <v>Matunda Sub District Hospital_27/05/2024</v>
      </c>
      <c r="S671" t="str">
        <f>IF(COUNTIF(Individual!O:O,R671)&gt;0,"Found","Not Found")</f>
        <v>Not Found</v>
      </c>
    </row>
    <row r="672" spans="8:8">
      <c r="A672" t="s">
        <v>104</v>
      </c>
      <c r="D672" t="s">
        <v>128</v>
      </c>
      <c r="F672" s="19">
        <v>45440.0</v>
      </c>
      <c r="G672">
        <v>0.0</v>
      </c>
      <c r="H672">
        <v>0.0</v>
      </c>
      <c r="I672" t="s">
        <v>83</v>
      </c>
      <c r="J672">
        <v>0.0</v>
      </c>
      <c r="K672">
        <v>0.0</v>
      </c>
      <c r="L672" t="s">
        <v>83</v>
      </c>
      <c r="M672">
        <v>0.0</v>
      </c>
      <c r="N672">
        <v>0.0</v>
      </c>
      <c r="P672">
        <v>0.0</v>
      </c>
      <c r="Q672" t="s">
        <v>393</v>
      </c>
      <c r="R672" t="str">
        <f t="shared" si="12"/>
        <v>Matunda Sub District Hospital_28/05/2024</v>
      </c>
      <c r="S672" t="str">
        <f>IF(COUNTIF(Individual!O:O,R672)&gt;0,"Found","Not Found")</f>
        <v>Not Found</v>
      </c>
    </row>
    <row r="673" spans="8:8">
      <c r="A673" t="s">
        <v>104</v>
      </c>
      <c r="D673" t="s">
        <v>128</v>
      </c>
      <c r="F673" s="19">
        <v>45441.0</v>
      </c>
      <c r="G673">
        <v>0.0</v>
      </c>
      <c r="H673">
        <v>0.0</v>
      </c>
      <c r="I673" t="s">
        <v>83</v>
      </c>
      <c r="J673">
        <v>0.0</v>
      </c>
      <c r="K673">
        <v>0.0</v>
      </c>
      <c r="L673" t="s">
        <v>83</v>
      </c>
      <c r="M673">
        <v>0.0</v>
      </c>
      <c r="N673">
        <v>0.0</v>
      </c>
      <c r="P673">
        <v>0.0</v>
      </c>
      <c r="Q673" t="s">
        <v>394</v>
      </c>
      <c r="R673" t="str">
        <f t="shared" si="12"/>
        <v>Matunda Sub District Hospital_29/05/2024</v>
      </c>
      <c r="S673" t="str">
        <f>IF(COUNTIF(Individual!O:O,R673)&gt;0,"Found","Not Found")</f>
        <v>Not Found</v>
      </c>
    </row>
    <row r="674" spans="8:8">
      <c r="A674" t="s">
        <v>104</v>
      </c>
      <c r="D674" t="s">
        <v>128</v>
      </c>
      <c r="F674" s="19">
        <v>45442.0</v>
      </c>
      <c r="G674">
        <v>0.0</v>
      </c>
      <c r="H674">
        <v>0.0</v>
      </c>
      <c r="I674" t="s">
        <v>83</v>
      </c>
      <c r="J674">
        <v>0.0</v>
      </c>
      <c r="K674">
        <v>0.0</v>
      </c>
      <c r="L674" t="s">
        <v>83</v>
      </c>
      <c r="M674">
        <v>0.0</v>
      </c>
      <c r="N674">
        <v>0.0</v>
      </c>
      <c r="P674">
        <v>0.0</v>
      </c>
      <c r="Q674" t="s">
        <v>393</v>
      </c>
      <c r="R674" t="str">
        <f t="shared" si="12"/>
        <v>Matunda Sub District Hospital_30/05/2024</v>
      </c>
      <c r="S674" t="str">
        <f>IF(COUNTIF(Individual!O:O,R674)&gt;0,"Found","Not Found")</f>
        <v>Not Found</v>
      </c>
    </row>
    <row r="675" spans="8:8">
      <c r="A675" t="s">
        <v>104</v>
      </c>
      <c r="D675" t="s">
        <v>128</v>
      </c>
      <c r="F675" s="19">
        <v>45443.0</v>
      </c>
      <c r="G675">
        <v>1.0</v>
      </c>
      <c r="H675">
        <v>1.0</v>
      </c>
      <c r="I675" t="s">
        <v>83</v>
      </c>
      <c r="J675">
        <v>0.0</v>
      </c>
      <c r="K675">
        <v>1.0</v>
      </c>
      <c r="L675" t="s">
        <v>83</v>
      </c>
      <c r="M675">
        <v>1.0</v>
      </c>
      <c r="N675">
        <v>0.0</v>
      </c>
      <c r="P675">
        <v>1.0</v>
      </c>
      <c r="Q675" t="s">
        <v>403</v>
      </c>
      <c r="R675" t="str">
        <f t="shared" si="12"/>
        <v>Matunda Sub District Hospital_31/05/2024</v>
      </c>
      <c r="S675" t="str">
        <f>IF(COUNTIF(Individual!O:O,R675)&gt;0,"Found","Not Found")</f>
        <v>Not Found</v>
      </c>
    </row>
    <row r="676" spans="8:8">
      <c r="A676" t="s">
        <v>104</v>
      </c>
      <c r="D676" t="s">
        <v>128</v>
      </c>
      <c r="F676" s="19">
        <v>45446.0</v>
      </c>
      <c r="G676">
        <v>0.0</v>
      </c>
      <c r="H676">
        <v>0.0</v>
      </c>
      <c r="I676" t="s">
        <v>83</v>
      </c>
      <c r="J676">
        <v>0.0</v>
      </c>
      <c r="K676">
        <v>0.0</v>
      </c>
      <c r="L676" t="s">
        <v>83</v>
      </c>
      <c r="M676">
        <v>0.0</v>
      </c>
      <c r="N676">
        <v>0.0</v>
      </c>
      <c r="P676">
        <v>0.0</v>
      </c>
      <c r="Q676" t="s">
        <v>394</v>
      </c>
      <c r="R676" t="str">
        <f t="shared" si="12"/>
        <v>Matunda Sub District Hospital_03/06/2024</v>
      </c>
      <c r="S676" t="str">
        <f>IF(COUNTIF(Individual!O:O,R676)&gt;0,"Found","Not Found")</f>
        <v>Not Found</v>
      </c>
    </row>
    <row r="677" spans="8:8">
      <c r="A677" t="s">
        <v>104</v>
      </c>
      <c r="D677" t="s">
        <v>128</v>
      </c>
      <c r="F677" s="19">
        <v>45445.0</v>
      </c>
      <c r="G677">
        <v>0.0</v>
      </c>
      <c r="H677">
        <v>0.0</v>
      </c>
      <c r="I677" t="s">
        <v>83</v>
      </c>
      <c r="J677">
        <v>0.0</v>
      </c>
      <c r="K677">
        <v>0.0</v>
      </c>
      <c r="L677" t="s">
        <v>83</v>
      </c>
      <c r="M677">
        <v>0.0</v>
      </c>
      <c r="N677">
        <v>0.0</v>
      </c>
      <c r="P677">
        <v>0.0</v>
      </c>
      <c r="Q677" t="s">
        <v>394</v>
      </c>
      <c r="R677" t="str">
        <f t="shared" si="12"/>
        <v>Matunda Sub District Hospital_02/06/2024</v>
      </c>
      <c r="S677" t="str">
        <f>IF(COUNTIF(Individual!O:O,R677)&gt;0,"Found","Not Found")</f>
        <v>Not Found</v>
      </c>
    </row>
    <row r="678" spans="8:8">
      <c r="A678" t="s">
        <v>104</v>
      </c>
      <c r="D678" t="s">
        <v>261</v>
      </c>
      <c r="F678" s="19">
        <v>45400.0</v>
      </c>
      <c r="G678">
        <v>0.0</v>
      </c>
      <c r="H678">
        <v>0.0</v>
      </c>
      <c r="I678" t="s">
        <v>83</v>
      </c>
      <c r="J678">
        <v>0.0</v>
      </c>
      <c r="K678">
        <v>0.0</v>
      </c>
      <c r="L678" t="s">
        <v>83</v>
      </c>
      <c r="M678">
        <v>0.0</v>
      </c>
      <c r="N678">
        <v>0.0</v>
      </c>
      <c r="P678">
        <v>0.0</v>
      </c>
      <c r="Q678" t="s">
        <v>210</v>
      </c>
      <c r="R678" t="str">
        <f t="shared" si="12"/>
        <v>Matungu Sub-County Hospital_18/04/2024</v>
      </c>
      <c r="S678" t="str">
        <f>IF(COUNTIF(Individual!O:O,R678)&gt;0,"Found","Not Found")</f>
        <v>Not Found</v>
      </c>
    </row>
    <row r="679" spans="8:8">
      <c r="A679" t="s">
        <v>104</v>
      </c>
      <c r="D679" t="s">
        <v>261</v>
      </c>
      <c r="F679" s="19">
        <v>45401.0</v>
      </c>
      <c r="G679">
        <v>0.0</v>
      </c>
      <c r="H679">
        <v>0.0</v>
      </c>
      <c r="I679" t="s">
        <v>83</v>
      </c>
      <c r="J679">
        <v>0.0</v>
      </c>
      <c r="K679">
        <v>0.0</v>
      </c>
      <c r="L679" t="s">
        <v>83</v>
      </c>
      <c r="M679">
        <v>0.0</v>
      </c>
      <c r="N679">
        <v>0.0</v>
      </c>
      <c r="P679">
        <v>0.0</v>
      </c>
      <c r="Q679" t="s">
        <v>210</v>
      </c>
      <c r="R679" t="str">
        <f t="shared" si="12"/>
        <v>Matungu Sub-County Hospital_19/04/2024</v>
      </c>
      <c r="S679" t="str">
        <f>IF(COUNTIF(Individual!O:O,R679)&gt;0,"Found","Not Found")</f>
        <v>Not Found</v>
      </c>
    </row>
    <row r="680" spans="8:8">
      <c r="A680" t="s">
        <v>104</v>
      </c>
      <c r="D680" t="s">
        <v>261</v>
      </c>
      <c r="F680" s="19">
        <v>45404.0</v>
      </c>
      <c r="G680">
        <v>0.0</v>
      </c>
      <c r="H680">
        <v>0.0</v>
      </c>
      <c r="I680" t="s">
        <v>83</v>
      </c>
      <c r="J680">
        <v>0.0</v>
      </c>
      <c r="K680">
        <v>0.0</v>
      </c>
      <c r="L680" t="s">
        <v>83</v>
      </c>
      <c r="M680">
        <v>0.0</v>
      </c>
      <c r="N680">
        <v>0.0</v>
      </c>
      <c r="P680">
        <v>0.0</v>
      </c>
      <c r="Q680" t="s">
        <v>210</v>
      </c>
      <c r="R680" t="str">
        <f t="shared" si="12"/>
        <v>Matungu Sub-County Hospital_22/04/2024</v>
      </c>
      <c r="S680" t="str">
        <f>IF(COUNTIF(Individual!O:O,R680)&gt;0,"Found","Not Found")</f>
        <v>Not Found</v>
      </c>
    </row>
    <row r="681" spans="8:8">
      <c r="A681" t="s">
        <v>104</v>
      </c>
      <c r="D681" t="s">
        <v>261</v>
      </c>
      <c r="F681" s="19">
        <v>45405.0</v>
      </c>
      <c r="G681">
        <v>0.0</v>
      </c>
      <c r="H681">
        <v>0.0</v>
      </c>
      <c r="I681" t="s">
        <v>83</v>
      </c>
      <c r="J681">
        <v>0.0</v>
      </c>
      <c r="K681">
        <v>0.0</v>
      </c>
      <c r="L681" t="s">
        <v>83</v>
      </c>
      <c r="M681">
        <v>0.0</v>
      </c>
      <c r="N681">
        <v>0.0</v>
      </c>
      <c r="P681">
        <v>0.0</v>
      </c>
      <c r="Q681" t="s">
        <v>210</v>
      </c>
      <c r="R681" t="str">
        <f t="shared" si="12"/>
        <v>Matungu Sub-County Hospital_23/04/2024</v>
      </c>
      <c r="S681" t="str">
        <f>IF(COUNTIF(Individual!O:O,R681)&gt;0,"Found","Not Found")</f>
        <v>Not Found</v>
      </c>
    </row>
    <row r="682" spans="8:8">
      <c r="A682" t="s">
        <v>104</v>
      </c>
      <c r="D682" t="s">
        <v>261</v>
      </c>
      <c r="F682" s="19">
        <v>45406.0</v>
      </c>
      <c r="G682">
        <v>0.0</v>
      </c>
      <c r="H682">
        <v>0.0</v>
      </c>
      <c r="I682" t="s">
        <v>83</v>
      </c>
      <c r="J682">
        <v>0.0</v>
      </c>
      <c r="K682">
        <v>0.0</v>
      </c>
      <c r="L682" t="s">
        <v>83</v>
      </c>
      <c r="M682">
        <v>0.0</v>
      </c>
      <c r="N682">
        <v>0.0</v>
      </c>
      <c r="P682">
        <v>0.0</v>
      </c>
      <c r="Q682" t="s">
        <v>210</v>
      </c>
      <c r="R682" t="str">
        <f t="shared" si="12"/>
        <v>Matungu Sub-County Hospital_24/04/2024</v>
      </c>
      <c r="S682" t="str">
        <f>IF(COUNTIF(Individual!O:O,R682)&gt;0,"Found","Not Found")</f>
        <v>Not Found</v>
      </c>
    </row>
    <row r="683" spans="8:8">
      <c r="A683" t="s">
        <v>104</v>
      </c>
      <c r="D683" t="s">
        <v>261</v>
      </c>
      <c r="F683" s="19">
        <v>45407.0</v>
      </c>
      <c r="G683">
        <v>0.0</v>
      </c>
      <c r="H683">
        <v>0.0</v>
      </c>
      <c r="I683" t="s">
        <v>83</v>
      </c>
      <c r="J683">
        <v>0.0</v>
      </c>
      <c r="K683">
        <v>0.0</v>
      </c>
      <c r="L683" t="s">
        <v>83</v>
      </c>
      <c r="M683">
        <v>0.0</v>
      </c>
      <c r="N683">
        <v>0.0</v>
      </c>
      <c r="P683">
        <v>0.0</v>
      </c>
      <c r="Q683" t="s">
        <v>210</v>
      </c>
      <c r="R683" t="str">
        <f t="shared" si="12"/>
        <v>Matungu Sub-County Hospital_25/04/2024</v>
      </c>
      <c r="S683" t="str">
        <f>IF(COUNTIF(Individual!O:O,R683)&gt;0,"Found","Not Found")</f>
        <v>Not Found</v>
      </c>
    </row>
    <row r="684" spans="8:8">
      <c r="A684" t="s">
        <v>104</v>
      </c>
      <c r="D684" t="s">
        <v>261</v>
      </c>
      <c r="F684" s="19">
        <v>45408.0</v>
      </c>
      <c r="G684">
        <v>0.0</v>
      </c>
      <c r="H684">
        <v>0.0</v>
      </c>
      <c r="I684" t="s">
        <v>83</v>
      </c>
      <c r="J684">
        <v>0.0</v>
      </c>
      <c r="K684">
        <v>0.0</v>
      </c>
      <c r="L684" t="s">
        <v>83</v>
      </c>
      <c r="M684">
        <v>0.0</v>
      </c>
      <c r="N684">
        <v>0.0</v>
      </c>
      <c r="P684">
        <v>0.0</v>
      </c>
      <c r="Q684" t="s">
        <v>210</v>
      </c>
      <c r="R684" t="str">
        <f t="shared" si="12"/>
        <v>Matungu Sub-County Hospital_26/04/2024</v>
      </c>
      <c r="S684" t="str">
        <f>IF(COUNTIF(Individual!O:O,R684)&gt;0,"Found","Not Found")</f>
        <v>Not Found</v>
      </c>
    </row>
    <row r="685" spans="8:8">
      <c r="A685" t="s">
        <v>104</v>
      </c>
      <c r="D685" t="s">
        <v>261</v>
      </c>
      <c r="F685" s="19">
        <v>45411.0</v>
      </c>
      <c r="G685">
        <v>0.0</v>
      </c>
      <c r="H685">
        <v>0.0</v>
      </c>
      <c r="I685" t="s">
        <v>83</v>
      </c>
      <c r="J685">
        <v>0.0</v>
      </c>
      <c r="K685">
        <v>0.0</v>
      </c>
      <c r="L685" t="s">
        <v>83</v>
      </c>
      <c r="M685">
        <v>0.0</v>
      </c>
      <c r="N685">
        <v>0.0</v>
      </c>
      <c r="P685">
        <v>0.0</v>
      </c>
      <c r="Q685" t="s">
        <v>210</v>
      </c>
      <c r="R685" t="str">
        <f t="shared" si="12"/>
        <v>Matungu Sub-County Hospital_29/04/2024</v>
      </c>
      <c r="S685" t="str">
        <f>IF(COUNTIF(Individual!O:O,R685)&gt;0,"Found","Not Found")</f>
        <v>Not Found</v>
      </c>
    </row>
    <row r="686" spans="8:8">
      <c r="A686" t="s">
        <v>104</v>
      </c>
      <c r="D686" t="s">
        <v>261</v>
      </c>
      <c r="F686" s="19">
        <v>45412.0</v>
      </c>
      <c r="G686">
        <v>0.0</v>
      </c>
      <c r="H686">
        <v>0.0</v>
      </c>
      <c r="I686" t="s">
        <v>83</v>
      </c>
      <c r="J686">
        <v>0.0</v>
      </c>
      <c r="K686">
        <v>0.0</v>
      </c>
      <c r="L686" t="s">
        <v>83</v>
      </c>
      <c r="M686">
        <v>0.0</v>
      </c>
      <c r="N686">
        <v>0.0</v>
      </c>
      <c r="P686">
        <v>0.0</v>
      </c>
      <c r="Q686" t="s">
        <v>210</v>
      </c>
      <c r="R686" t="str">
        <f t="shared" si="12"/>
        <v>Matungu Sub-County Hospital_30/04/2024</v>
      </c>
      <c r="S686" t="str">
        <f>IF(COUNTIF(Individual!O:O,R686)&gt;0,"Found","Not Found")</f>
        <v>Not Found</v>
      </c>
    </row>
    <row r="687" spans="8:8">
      <c r="A687" t="s">
        <v>104</v>
      </c>
      <c r="D687" t="s">
        <v>261</v>
      </c>
      <c r="F687" s="19">
        <v>45414.0</v>
      </c>
      <c r="G687">
        <v>0.0</v>
      </c>
      <c r="H687">
        <v>0.0</v>
      </c>
      <c r="I687" t="s">
        <v>83</v>
      </c>
      <c r="J687">
        <v>0.0</v>
      </c>
      <c r="K687">
        <v>0.0</v>
      </c>
      <c r="L687" t="s">
        <v>83</v>
      </c>
      <c r="M687">
        <v>0.0</v>
      </c>
      <c r="N687">
        <v>0.0</v>
      </c>
      <c r="P687">
        <v>0.0</v>
      </c>
      <c r="Q687" t="s">
        <v>210</v>
      </c>
      <c r="R687" t="str">
        <f t="shared" si="12"/>
        <v>Matungu Sub-County Hospital_02/05/2024</v>
      </c>
      <c r="S687" t="str">
        <f>IF(COUNTIF(Individual!O:O,R687)&gt;0,"Found","Not Found")</f>
        <v>Not Found</v>
      </c>
    </row>
    <row r="688" spans="8:8">
      <c r="A688" t="s">
        <v>104</v>
      </c>
      <c r="D688" t="s">
        <v>261</v>
      </c>
      <c r="F688" s="19">
        <v>45415.0</v>
      </c>
      <c r="G688">
        <v>0.0</v>
      </c>
      <c r="H688">
        <v>0.0</v>
      </c>
      <c r="I688" t="s">
        <v>83</v>
      </c>
      <c r="J688">
        <v>0.0</v>
      </c>
      <c r="K688">
        <v>0.0</v>
      </c>
      <c r="L688" t="s">
        <v>83</v>
      </c>
      <c r="M688">
        <v>0.0</v>
      </c>
      <c r="N688">
        <v>0.0</v>
      </c>
      <c r="P688">
        <v>0.0</v>
      </c>
      <c r="Q688" t="s">
        <v>210</v>
      </c>
      <c r="R688" t="str">
        <f t="shared" si="12"/>
        <v>Matungu Sub-County Hospital_03/05/2024</v>
      </c>
      <c r="S688" t="str">
        <f>IF(COUNTIF(Individual!O:O,R688)&gt;0,"Found","Not Found")</f>
        <v>Not Found</v>
      </c>
    </row>
    <row r="689" spans="8:8">
      <c r="A689" t="s">
        <v>104</v>
      </c>
      <c r="D689" t="s">
        <v>261</v>
      </c>
      <c r="F689" s="19">
        <v>45418.0</v>
      </c>
      <c r="G689">
        <v>0.0</v>
      </c>
      <c r="H689">
        <v>0.0</v>
      </c>
      <c r="I689" t="s">
        <v>83</v>
      </c>
      <c r="J689">
        <v>0.0</v>
      </c>
      <c r="K689">
        <v>0.0</v>
      </c>
      <c r="L689" t="s">
        <v>83</v>
      </c>
      <c r="M689">
        <v>0.0</v>
      </c>
      <c r="N689">
        <v>0.0</v>
      </c>
      <c r="P689">
        <v>0.0</v>
      </c>
      <c r="Q689" t="s">
        <v>210</v>
      </c>
      <c r="R689" t="str">
        <f t="shared" si="12"/>
        <v>Matungu Sub-County Hospital_06/05/2024</v>
      </c>
      <c r="S689" t="str">
        <f>IF(COUNTIF(Individual!O:O,R689)&gt;0,"Found","Not Found")</f>
        <v>Not Found</v>
      </c>
    </row>
    <row r="690" spans="8:8">
      <c r="A690" t="s">
        <v>104</v>
      </c>
      <c r="D690" t="s">
        <v>261</v>
      </c>
      <c r="F690" s="19">
        <v>45419.0</v>
      </c>
      <c r="G690">
        <v>0.0</v>
      </c>
      <c r="H690">
        <v>0.0</v>
      </c>
      <c r="I690" t="s">
        <v>83</v>
      </c>
      <c r="J690">
        <v>0.0</v>
      </c>
      <c r="K690">
        <v>0.0</v>
      </c>
      <c r="L690" t="s">
        <v>83</v>
      </c>
      <c r="M690">
        <v>0.0</v>
      </c>
      <c r="N690">
        <v>0.0</v>
      </c>
      <c r="P690">
        <v>0.0</v>
      </c>
      <c r="Q690" t="s">
        <v>210</v>
      </c>
      <c r="R690" t="str">
        <f t="shared" si="12"/>
        <v>Matungu Sub-County Hospital_07/05/2024</v>
      </c>
      <c r="S690" t="str">
        <f>IF(COUNTIF(Individual!O:O,R690)&gt;0,"Found","Not Found")</f>
        <v>Not Found</v>
      </c>
    </row>
    <row r="691" spans="8:8">
      <c r="A691" t="s">
        <v>104</v>
      </c>
      <c r="D691" t="s">
        <v>261</v>
      </c>
      <c r="F691" s="19">
        <v>45420.0</v>
      </c>
      <c r="G691">
        <v>0.0</v>
      </c>
      <c r="H691">
        <v>0.0</v>
      </c>
      <c r="I691" t="s">
        <v>83</v>
      </c>
      <c r="J691">
        <v>0.0</v>
      </c>
      <c r="K691">
        <v>0.0</v>
      </c>
      <c r="L691" t="s">
        <v>83</v>
      </c>
      <c r="M691">
        <v>0.0</v>
      </c>
      <c r="N691">
        <v>0.0</v>
      </c>
      <c r="P691">
        <v>0.0</v>
      </c>
      <c r="Q691" t="s">
        <v>210</v>
      </c>
      <c r="R691" t="str">
        <f t="shared" si="12"/>
        <v>Matungu Sub-County Hospital_08/05/2024</v>
      </c>
      <c r="S691" t="str">
        <f>IF(COUNTIF(Individual!O:O,R691)&gt;0,"Found","Not Found")</f>
        <v>Not Found</v>
      </c>
    </row>
    <row r="692" spans="8:8">
      <c r="A692" t="s">
        <v>104</v>
      </c>
      <c r="D692" t="s">
        <v>261</v>
      </c>
      <c r="F692" s="19">
        <v>45421.0</v>
      </c>
      <c r="G692">
        <v>0.0</v>
      </c>
      <c r="H692">
        <v>0.0</v>
      </c>
      <c r="I692" t="s">
        <v>83</v>
      </c>
      <c r="J692">
        <v>0.0</v>
      </c>
      <c r="K692">
        <v>0.0</v>
      </c>
      <c r="L692" t="s">
        <v>83</v>
      </c>
      <c r="M692">
        <v>0.0</v>
      </c>
      <c r="N692">
        <v>0.0</v>
      </c>
      <c r="P692">
        <v>0.0</v>
      </c>
      <c r="Q692" t="s">
        <v>210</v>
      </c>
      <c r="R692" t="str">
        <f t="shared" si="12"/>
        <v>Matungu Sub-County Hospital_09/05/2024</v>
      </c>
      <c r="S692" t="str">
        <f>IF(COUNTIF(Individual!O:O,R692)&gt;0,"Found","Not Found")</f>
        <v>Not Found</v>
      </c>
    </row>
    <row r="693" spans="8:8">
      <c r="A693" t="s">
        <v>104</v>
      </c>
      <c r="D693" t="s">
        <v>261</v>
      </c>
      <c r="F693" s="19">
        <v>45425.0</v>
      </c>
      <c r="G693">
        <v>0.0</v>
      </c>
      <c r="H693">
        <v>0.0</v>
      </c>
      <c r="I693" t="s">
        <v>83</v>
      </c>
      <c r="J693">
        <v>0.0</v>
      </c>
      <c r="K693">
        <v>0.0</v>
      </c>
      <c r="L693" t="s">
        <v>83</v>
      </c>
      <c r="M693">
        <v>0.0</v>
      </c>
      <c r="N693">
        <v>0.0</v>
      </c>
      <c r="P693">
        <v>0.0</v>
      </c>
      <c r="Q693" t="s">
        <v>210</v>
      </c>
      <c r="R693" t="str">
        <f t="shared" si="12"/>
        <v>Matungu Sub-County Hospital_13/05/2024</v>
      </c>
      <c r="S693" t="str">
        <f>IF(COUNTIF(Individual!O:O,R693)&gt;0,"Found","Not Found")</f>
        <v>Not Found</v>
      </c>
    </row>
    <row r="694" spans="8:8">
      <c r="A694" t="s">
        <v>104</v>
      </c>
      <c r="D694" t="s">
        <v>261</v>
      </c>
      <c r="F694" s="19">
        <v>45426.0</v>
      </c>
      <c r="G694">
        <v>0.0</v>
      </c>
      <c r="H694">
        <v>0.0</v>
      </c>
      <c r="I694" t="s">
        <v>83</v>
      </c>
      <c r="J694">
        <v>0.0</v>
      </c>
      <c r="K694">
        <v>0.0</v>
      </c>
      <c r="L694" t="s">
        <v>83</v>
      </c>
      <c r="M694">
        <v>0.0</v>
      </c>
      <c r="N694">
        <v>0.0</v>
      </c>
      <c r="P694">
        <v>0.0</v>
      </c>
      <c r="Q694" t="s">
        <v>210</v>
      </c>
      <c r="R694" t="str">
        <f t="shared" si="12"/>
        <v>Matungu Sub-County Hospital_14/05/2024</v>
      </c>
      <c r="S694" t="str">
        <f>IF(COUNTIF(Individual!O:O,R694)&gt;0,"Found","Not Found")</f>
        <v>Not Found</v>
      </c>
    </row>
    <row r="695" spans="8:8">
      <c r="A695" t="s">
        <v>104</v>
      </c>
      <c r="D695" t="s">
        <v>261</v>
      </c>
      <c r="F695" s="19">
        <v>45427.0</v>
      </c>
      <c r="G695">
        <v>0.0</v>
      </c>
      <c r="H695">
        <v>0.0</v>
      </c>
      <c r="I695" t="s">
        <v>83</v>
      </c>
      <c r="J695">
        <v>0.0</v>
      </c>
      <c r="K695">
        <v>0.0</v>
      </c>
      <c r="L695" t="s">
        <v>83</v>
      </c>
      <c r="M695">
        <v>0.0</v>
      </c>
      <c r="N695">
        <v>0.0</v>
      </c>
      <c r="P695">
        <v>0.0</v>
      </c>
      <c r="Q695" t="s">
        <v>210</v>
      </c>
      <c r="R695" t="str">
        <f t="shared" si="12"/>
        <v>Matungu Sub-County Hospital_15/05/2024</v>
      </c>
      <c r="S695" t="str">
        <f>IF(COUNTIF(Individual!O:O,R695)&gt;0,"Found","Not Found")</f>
        <v>Not Found</v>
      </c>
    </row>
    <row r="696" spans="8:8">
      <c r="A696" t="s">
        <v>104</v>
      </c>
      <c r="D696" t="s">
        <v>261</v>
      </c>
      <c r="F696" s="19">
        <v>45428.0</v>
      </c>
      <c r="G696">
        <v>2.0</v>
      </c>
      <c r="H696">
        <v>2.0</v>
      </c>
      <c r="I696" t="s">
        <v>83</v>
      </c>
      <c r="J696">
        <v>0.0</v>
      </c>
      <c r="K696">
        <v>2.0</v>
      </c>
      <c r="L696" t="s">
        <v>83</v>
      </c>
      <c r="M696">
        <v>2.0</v>
      </c>
      <c r="N696">
        <v>0.0</v>
      </c>
      <c r="P696">
        <v>2.0</v>
      </c>
      <c r="Q696" t="s">
        <v>404</v>
      </c>
      <c r="R696" t="str">
        <f t="shared" si="12"/>
        <v>Matungu Sub-County Hospital_16/05/2024</v>
      </c>
      <c r="S696" t="str">
        <f>IF(COUNTIF(Individual!O:O,R696)&gt;0,"Found","Not Found")</f>
        <v>Not Found</v>
      </c>
    </row>
    <row r="697" spans="8:8">
      <c r="A697" t="s">
        <v>104</v>
      </c>
      <c r="D697" t="s">
        <v>261</v>
      </c>
      <c r="F697" s="19">
        <v>45429.0</v>
      </c>
      <c r="G697">
        <v>2.0</v>
      </c>
      <c r="H697">
        <v>2.0</v>
      </c>
      <c r="I697" t="s">
        <v>83</v>
      </c>
      <c r="J697">
        <v>0.0</v>
      </c>
      <c r="K697">
        <v>2.0</v>
      </c>
      <c r="L697" t="s">
        <v>83</v>
      </c>
      <c r="M697">
        <v>2.0</v>
      </c>
      <c r="N697">
        <v>0.0</v>
      </c>
      <c r="P697">
        <v>2.0</v>
      </c>
      <c r="Q697" t="s">
        <v>404</v>
      </c>
      <c r="R697" t="str">
        <f t="shared" si="12"/>
        <v>Matungu Sub-County Hospital_17/05/2024</v>
      </c>
      <c r="S697" t="str">
        <f>IF(COUNTIF(Individual!O:O,R697)&gt;0,"Found","Not Found")</f>
        <v>Not Found</v>
      </c>
    </row>
    <row r="698" spans="8:8">
      <c r="A698" t="s">
        <v>104</v>
      </c>
      <c r="D698" t="s">
        <v>261</v>
      </c>
      <c r="F698" s="19">
        <v>45432.0</v>
      </c>
      <c r="G698">
        <v>0.0</v>
      </c>
      <c r="H698">
        <v>0.0</v>
      </c>
      <c r="I698" t="s">
        <v>83</v>
      </c>
      <c r="J698">
        <v>0.0</v>
      </c>
      <c r="K698">
        <v>0.0</v>
      </c>
      <c r="L698" t="s">
        <v>83</v>
      </c>
      <c r="M698">
        <v>0.0</v>
      </c>
      <c r="N698">
        <v>0.0</v>
      </c>
      <c r="P698">
        <v>0.0</v>
      </c>
      <c r="Q698" t="s">
        <v>405</v>
      </c>
      <c r="R698" t="str">
        <f t="shared" si="12"/>
        <v>Matungu Sub-County Hospital_20/05/2024</v>
      </c>
      <c r="S698" t="str">
        <f>IF(COUNTIF(Individual!O:O,R698)&gt;0,"Found","Not Found")</f>
        <v>Not Found</v>
      </c>
    </row>
    <row r="699" spans="8:8">
      <c r="A699" t="s">
        <v>104</v>
      </c>
      <c r="D699" t="s">
        <v>261</v>
      </c>
      <c r="F699" s="19">
        <v>45433.0</v>
      </c>
      <c r="G699">
        <v>1.0</v>
      </c>
      <c r="H699">
        <v>1.0</v>
      </c>
      <c r="I699" t="s">
        <v>83</v>
      </c>
      <c r="J699">
        <v>0.0</v>
      </c>
      <c r="K699">
        <v>1.0</v>
      </c>
      <c r="L699" t="s">
        <v>83</v>
      </c>
      <c r="M699">
        <v>1.0</v>
      </c>
      <c r="N699">
        <v>0.0</v>
      </c>
      <c r="P699">
        <v>1.0</v>
      </c>
      <c r="Q699" t="s">
        <v>406</v>
      </c>
      <c r="R699" t="str">
        <f t="shared" si="12"/>
        <v>Matungu Sub-County Hospital_21/05/2024</v>
      </c>
      <c r="S699" t="str">
        <f>IF(COUNTIF(Individual!O:O,R699)&gt;0,"Found","Not Found")</f>
        <v>Not Found</v>
      </c>
    </row>
    <row r="700" spans="8:8">
      <c r="A700" t="s">
        <v>104</v>
      </c>
      <c r="D700" t="s">
        <v>261</v>
      </c>
      <c r="F700" s="19">
        <v>45434.0</v>
      </c>
      <c r="G700">
        <v>2.0</v>
      </c>
      <c r="H700">
        <v>2.0</v>
      </c>
      <c r="I700" t="s">
        <v>83</v>
      </c>
      <c r="J700">
        <v>0.0</v>
      </c>
      <c r="K700">
        <v>2.0</v>
      </c>
      <c r="L700" t="s">
        <v>83</v>
      </c>
      <c r="M700">
        <v>2.0</v>
      </c>
      <c r="N700">
        <v>0.0</v>
      </c>
      <c r="P700">
        <v>2.0</v>
      </c>
      <c r="Q700" t="s">
        <v>407</v>
      </c>
      <c r="R700" t="str">
        <f t="shared" si="12"/>
        <v>Matungu Sub-County Hospital_22/05/2024</v>
      </c>
      <c r="S700" t="str">
        <f>IF(COUNTIF(Individual!O:O,R700)&gt;0,"Found","Not Found")</f>
        <v>Not Found</v>
      </c>
    </row>
    <row r="701" spans="8:8">
      <c r="A701" t="s">
        <v>104</v>
      </c>
      <c r="D701" t="s">
        <v>261</v>
      </c>
      <c r="F701" s="19">
        <v>45435.0</v>
      </c>
      <c r="G701">
        <v>0.0</v>
      </c>
      <c r="H701">
        <v>0.0</v>
      </c>
      <c r="I701" t="s">
        <v>83</v>
      </c>
      <c r="J701">
        <v>0.0</v>
      </c>
      <c r="K701">
        <v>0.0</v>
      </c>
      <c r="L701" t="s">
        <v>83</v>
      </c>
      <c r="M701">
        <v>0.0</v>
      </c>
      <c r="N701">
        <v>0.0</v>
      </c>
      <c r="P701">
        <v>0.0</v>
      </c>
      <c r="Q701" t="s">
        <v>408</v>
      </c>
      <c r="R701" t="str">
        <f t="shared" si="12"/>
        <v>Matungu Sub-County Hospital_23/05/2024</v>
      </c>
      <c r="S701" t="str">
        <f>IF(COUNTIF(Individual!O:O,R701)&gt;0,"Found","Not Found")</f>
        <v>Not Found</v>
      </c>
    </row>
    <row r="702" spans="8:8">
      <c r="A702" t="s">
        <v>104</v>
      </c>
      <c r="D702" t="s">
        <v>261</v>
      </c>
      <c r="F702" s="19">
        <v>45436.0</v>
      </c>
      <c r="G702">
        <v>0.0</v>
      </c>
      <c r="H702">
        <v>0.0</v>
      </c>
      <c r="I702" t="s">
        <v>83</v>
      </c>
      <c r="J702">
        <v>0.0</v>
      </c>
      <c r="K702">
        <v>0.0</v>
      </c>
      <c r="L702" t="s">
        <v>83</v>
      </c>
      <c r="M702">
        <v>0.0</v>
      </c>
      <c r="N702">
        <v>0.0</v>
      </c>
      <c r="P702">
        <v>0.0</v>
      </c>
      <c r="Q702" t="s">
        <v>409</v>
      </c>
      <c r="R702" t="str">
        <f t="shared" si="12"/>
        <v>Matungu Sub-County Hospital_24/05/2024</v>
      </c>
      <c r="S702" t="str">
        <f>IF(COUNTIF(Individual!O:O,R702)&gt;0,"Found","Not Found")</f>
        <v>Not Found</v>
      </c>
    </row>
    <row r="703" spans="8:8">
      <c r="A703" t="s">
        <v>104</v>
      </c>
      <c r="D703" t="s">
        <v>261</v>
      </c>
      <c r="F703" s="19">
        <v>45439.0</v>
      </c>
      <c r="G703">
        <v>1.0</v>
      </c>
      <c r="H703">
        <v>1.0</v>
      </c>
      <c r="I703" t="s">
        <v>83</v>
      </c>
      <c r="J703">
        <v>0.0</v>
      </c>
      <c r="K703">
        <v>1.0</v>
      </c>
      <c r="L703" t="s">
        <v>83</v>
      </c>
      <c r="M703">
        <v>1.0</v>
      </c>
      <c r="N703">
        <v>0.0</v>
      </c>
      <c r="P703">
        <v>1.0</v>
      </c>
      <c r="Q703" t="s">
        <v>410</v>
      </c>
      <c r="R703" t="str">
        <f t="shared" si="12"/>
        <v>Matungu Sub-County Hospital_27/05/2024</v>
      </c>
      <c r="S703" t="str">
        <f>IF(COUNTIF(Individual!O:O,R703)&gt;0,"Found","Not Found")</f>
        <v>Not Found</v>
      </c>
    </row>
    <row r="704" spans="8:8">
      <c r="A704" t="s">
        <v>104</v>
      </c>
      <c r="D704" t="s">
        <v>261</v>
      </c>
      <c r="F704" s="19">
        <v>45440.0</v>
      </c>
      <c r="G704">
        <v>1.0</v>
      </c>
      <c r="H704">
        <v>1.0</v>
      </c>
      <c r="I704" t="s">
        <v>83</v>
      </c>
      <c r="J704">
        <v>0.0</v>
      </c>
      <c r="K704">
        <v>1.0</v>
      </c>
      <c r="L704" t="s">
        <v>83</v>
      </c>
      <c r="M704">
        <v>0.0</v>
      </c>
      <c r="N704">
        <v>1.0</v>
      </c>
      <c r="P704">
        <v>1.0</v>
      </c>
      <c r="Q704" t="s">
        <v>411</v>
      </c>
      <c r="R704" t="str">
        <f t="shared" si="12"/>
        <v>Matungu Sub-County Hospital_28/05/2024</v>
      </c>
      <c r="S704" t="str">
        <f>IF(COUNTIF(Individual!O:O,R704)&gt;0,"Found","Not Found")</f>
        <v>Not Found</v>
      </c>
    </row>
    <row r="705" spans="8:8">
      <c r="A705" t="s">
        <v>104</v>
      </c>
      <c r="D705" t="s">
        <v>261</v>
      </c>
      <c r="F705" s="19">
        <v>45441.0</v>
      </c>
      <c r="G705">
        <v>2.0</v>
      </c>
      <c r="H705">
        <v>2.0</v>
      </c>
      <c r="I705" t="s">
        <v>83</v>
      </c>
      <c r="J705">
        <v>0.0</v>
      </c>
      <c r="K705">
        <v>2.0</v>
      </c>
      <c r="L705" t="s">
        <v>83</v>
      </c>
      <c r="M705">
        <v>2.0</v>
      </c>
      <c r="N705">
        <v>0.0</v>
      </c>
      <c r="P705">
        <v>2.0</v>
      </c>
      <c r="Q705" t="s">
        <v>412</v>
      </c>
      <c r="R705" t="str">
        <f t="shared" si="13" ref="R705:R768">CONCATENATE(B705,C705,D705,E705,"_",(TEXT(F705,"dd/mm/yyyy")))</f>
        <v>Matungu Sub-County Hospital_29/05/2024</v>
      </c>
      <c r="S705" t="str">
        <f>IF(COUNTIF(Individual!O:O,R705)&gt;0,"Found","Not Found")</f>
        <v>Not Found</v>
      </c>
    </row>
    <row r="706" spans="8:8">
      <c r="A706" t="s">
        <v>104</v>
      </c>
      <c r="D706" t="s">
        <v>261</v>
      </c>
      <c r="F706" s="19">
        <v>45442.0</v>
      </c>
      <c r="G706">
        <v>0.0</v>
      </c>
      <c r="H706">
        <v>0.0</v>
      </c>
      <c r="I706" t="s">
        <v>83</v>
      </c>
      <c r="J706">
        <v>0.0</v>
      </c>
      <c r="K706">
        <v>0.0</v>
      </c>
      <c r="L706" t="s">
        <v>83</v>
      </c>
      <c r="M706">
        <v>0.0</v>
      </c>
      <c r="N706">
        <v>0.0</v>
      </c>
      <c r="P706">
        <v>0.0</v>
      </c>
      <c r="Q706" t="s">
        <v>408</v>
      </c>
      <c r="R706" t="str">
        <f t="shared" si="13"/>
        <v>Matungu Sub-County Hospital_30/05/2024</v>
      </c>
      <c r="S706" t="str">
        <f>IF(COUNTIF(Individual!O:O,R706)&gt;0,"Found","Not Found")</f>
        <v>Not Found</v>
      </c>
    </row>
    <row r="707" spans="8:8">
      <c r="A707" t="s">
        <v>104</v>
      </c>
      <c r="D707" t="s">
        <v>261</v>
      </c>
      <c r="F707" s="19">
        <v>45443.0</v>
      </c>
      <c r="G707">
        <v>0.0</v>
      </c>
      <c r="H707">
        <v>0.0</v>
      </c>
      <c r="I707" t="s">
        <v>83</v>
      </c>
      <c r="J707">
        <v>0.0</v>
      </c>
      <c r="K707">
        <v>0.0</v>
      </c>
      <c r="L707" t="s">
        <v>83</v>
      </c>
      <c r="M707">
        <v>0.0</v>
      </c>
      <c r="N707">
        <v>0.0</v>
      </c>
      <c r="P707">
        <v>0.0</v>
      </c>
      <c r="Q707" t="s">
        <v>409</v>
      </c>
      <c r="R707" t="str">
        <f t="shared" si="13"/>
        <v>Matungu Sub-County Hospital_31/05/2024</v>
      </c>
      <c r="S707" t="str">
        <f>IF(COUNTIF(Individual!O:O,R707)&gt;0,"Found","Not Found")</f>
        <v>Not Found</v>
      </c>
    </row>
    <row r="708" spans="8:8">
      <c r="A708" t="s">
        <v>104</v>
      </c>
      <c r="D708" t="s">
        <v>261</v>
      </c>
      <c r="F708" s="19">
        <v>45446.0</v>
      </c>
      <c r="G708">
        <v>0.0</v>
      </c>
      <c r="H708">
        <v>0.0</v>
      </c>
      <c r="I708" t="s">
        <v>83</v>
      </c>
      <c r="J708">
        <v>0.0</v>
      </c>
      <c r="K708">
        <v>0.0</v>
      </c>
      <c r="L708" t="s">
        <v>83</v>
      </c>
      <c r="M708">
        <v>0.0</v>
      </c>
      <c r="N708">
        <v>0.0</v>
      </c>
      <c r="P708">
        <v>0.0</v>
      </c>
      <c r="Q708" t="s">
        <v>408</v>
      </c>
      <c r="R708" t="str">
        <f t="shared" si="13"/>
        <v>Matungu Sub-County Hospital_03/06/2024</v>
      </c>
      <c r="S708" t="str">
        <f>IF(COUNTIF(Individual!O:O,R708)&gt;0,"Found","Not Found")</f>
        <v>Not Found</v>
      </c>
    </row>
    <row r="709" spans="8:8">
      <c r="A709" t="s">
        <v>104</v>
      </c>
      <c r="D709" t="s">
        <v>261</v>
      </c>
      <c r="F709" s="19">
        <v>45447.0</v>
      </c>
      <c r="G709">
        <v>0.0</v>
      </c>
      <c r="H709">
        <v>0.0</v>
      </c>
      <c r="I709" t="s">
        <v>83</v>
      </c>
      <c r="J709">
        <v>0.0</v>
      </c>
      <c r="K709">
        <v>0.0</v>
      </c>
      <c r="L709" t="s">
        <v>83</v>
      </c>
      <c r="M709">
        <v>0.0</v>
      </c>
      <c r="N709">
        <v>0.0</v>
      </c>
      <c r="P709">
        <v>0.0</v>
      </c>
      <c r="Q709" t="s">
        <v>409</v>
      </c>
      <c r="R709" t="str">
        <f t="shared" si="13"/>
        <v>Matungu Sub-County Hospital_04/06/2024</v>
      </c>
      <c r="S709" t="str">
        <f>IF(COUNTIF(Individual!O:O,R709)&gt;0,"Found","Not Found")</f>
        <v>Not Found</v>
      </c>
    </row>
    <row r="710" spans="8:8">
      <c r="A710" t="s">
        <v>104</v>
      </c>
      <c r="D710" t="s">
        <v>145</v>
      </c>
      <c r="F710" s="19">
        <v>45400.0</v>
      </c>
      <c r="G710">
        <v>2.0</v>
      </c>
      <c r="H710">
        <v>2.0</v>
      </c>
      <c r="I710" t="s">
        <v>83</v>
      </c>
      <c r="J710">
        <v>0.0</v>
      </c>
      <c r="K710">
        <v>2.0</v>
      </c>
      <c r="L710" t="s">
        <v>83</v>
      </c>
      <c r="M710">
        <v>2.0</v>
      </c>
      <c r="N710">
        <v>0.0</v>
      </c>
      <c r="P710">
        <v>2.0</v>
      </c>
      <c r="Q710" t="s">
        <v>413</v>
      </c>
      <c r="R710" t="str">
        <f t="shared" si="13"/>
        <v>Mumias Model Health Centre_18/04/2024</v>
      </c>
      <c r="S710" t="str">
        <f>IF(COUNTIF(Individual!O:O,R710)&gt;0,"Found","Not Found")</f>
        <v>Not Found</v>
      </c>
    </row>
    <row r="711" spans="8:8">
      <c r="A711" t="s">
        <v>104</v>
      </c>
      <c r="D711" t="s">
        <v>145</v>
      </c>
      <c r="F711" s="19">
        <v>45401.0</v>
      </c>
      <c r="G711">
        <v>1.0</v>
      </c>
      <c r="H711">
        <v>1.0</v>
      </c>
      <c r="I711" t="s">
        <v>83</v>
      </c>
      <c r="J711">
        <v>0.0</v>
      </c>
      <c r="K711">
        <v>1.0</v>
      </c>
      <c r="L711" t="s">
        <v>83</v>
      </c>
      <c r="M711">
        <v>1.0</v>
      </c>
      <c r="N711">
        <v>0.0</v>
      </c>
      <c r="P711">
        <v>1.0</v>
      </c>
      <c r="Q711" t="s">
        <v>414</v>
      </c>
      <c r="R711" t="str">
        <f t="shared" si="13"/>
        <v>Mumias Model Health Centre_19/04/2024</v>
      </c>
      <c r="S711" t="str">
        <f>IF(COUNTIF(Individual!O:O,R711)&gt;0,"Found","Not Found")</f>
        <v>Not Found</v>
      </c>
    </row>
    <row r="712" spans="8:8">
      <c r="A712" t="s">
        <v>104</v>
      </c>
      <c r="D712" t="s">
        <v>145</v>
      </c>
      <c r="F712" s="19">
        <v>45404.0</v>
      </c>
      <c r="G712">
        <v>1.0</v>
      </c>
      <c r="H712">
        <v>1.0</v>
      </c>
      <c r="I712" t="s">
        <v>83</v>
      </c>
      <c r="J712">
        <v>0.0</v>
      </c>
      <c r="K712">
        <v>1.0</v>
      </c>
      <c r="L712" t="s">
        <v>83</v>
      </c>
      <c r="M712">
        <v>1.0</v>
      </c>
      <c r="N712">
        <v>0.0</v>
      </c>
      <c r="P712">
        <v>1.0</v>
      </c>
      <c r="Q712" t="s">
        <v>415</v>
      </c>
      <c r="R712" t="str">
        <f t="shared" si="13"/>
        <v>Mumias Model Health Centre_22/04/2024</v>
      </c>
      <c r="S712" t="str">
        <f>IF(COUNTIF(Individual!O:O,R712)&gt;0,"Found","Not Found")</f>
        <v>Not Found</v>
      </c>
    </row>
    <row r="713" spans="8:8">
      <c r="A713" t="s">
        <v>104</v>
      </c>
      <c r="D713" t="s">
        <v>145</v>
      </c>
      <c r="F713" s="19">
        <v>45405.0</v>
      </c>
      <c r="G713">
        <v>0.0</v>
      </c>
      <c r="H713">
        <v>0.0</v>
      </c>
      <c r="I713" t="s">
        <v>83</v>
      </c>
      <c r="J713">
        <v>0.0</v>
      </c>
      <c r="K713">
        <v>0.0</v>
      </c>
      <c r="L713" t="s">
        <v>83</v>
      </c>
      <c r="M713">
        <v>0.0</v>
      </c>
      <c r="N713">
        <v>0.0</v>
      </c>
      <c r="P713">
        <v>0.0</v>
      </c>
      <c r="Q713" t="s">
        <v>416</v>
      </c>
      <c r="R713" t="str">
        <f t="shared" si="13"/>
        <v>Mumias Model Health Centre_23/04/2024</v>
      </c>
      <c r="S713" t="str">
        <f>IF(COUNTIF(Individual!O:O,R713)&gt;0,"Found","Not Found")</f>
        <v>Not Found</v>
      </c>
    </row>
    <row r="714" spans="8:8">
      <c r="A714" t="s">
        <v>104</v>
      </c>
      <c r="D714" t="s">
        <v>145</v>
      </c>
      <c r="F714" s="19">
        <v>45406.0</v>
      </c>
      <c r="G714">
        <v>0.0</v>
      </c>
      <c r="H714">
        <v>0.0</v>
      </c>
      <c r="I714" t="s">
        <v>83</v>
      </c>
      <c r="J714">
        <v>0.0</v>
      </c>
      <c r="K714">
        <v>0.0</v>
      </c>
      <c r="L714" t="s">
        <v>83</v>
      </c>
      <c r="M714">
        <v>0.0</v>
      </c>
      <c r="N714">
        <v>0.0</v>
      </c>
      <c r="P714">
        <v>0.0</v>
      </c>
      <c r="Q714" t="s">
        <v>417</v>
      </c>
      <c r="R714" t="str">
        <f t="shared" si="13"/>
        <v>Mumias Model Health Centre_24/04/2024</v>
      </c>
      <c r="S714" t="str">
        <f>IF(COUNTIF(Individual!O:O,R714)&gt;0,"Found","Not Found")</f>
        <v>Not Found</v>
      </c>
    </row>
    <row r="715" spans="8:8">
      <c r="A715" t="s">
        <v>104</v>
      </c>
      <c r="D715" t="s">
        <v>145</v>
      </c>
      <c r="F715" s="19">
        <v>45407.0</v>
      </c>
      <c r="G715">
        <v>0.0</v>
      </c>
      <c r="H715">
        <v>0.0</v>
      </c>
      <c r="I715" t="s">
        <v>83</v>
      </c>
      <c r="J715">
        <v>0.0</v>
      </c>
      <c r="K715">
        <v>0.0</v>
      </c>
      <c r="L715" t="s">
        <v>83</v>
      </c>
      <c r="M715">
        <v>0.0</v>
      </c>
      <c r="N715">
        <v>0.0</v>
      </c>
      <c r="P715">
        <v>0.0</v>
      </c>
      <c r="Q715" t="s">
        <v>418</v>
      </c>
      <c r="R715" t="str">
        <f t="shared" si="13"/>
        <v>Mumias Model Health Centre_25/04/2024</v>
      </c>
      <c r="S715" t="str">
        <f>IF(COUNTIF(Individual!O:O,R715)&gt;0,"Found","Not Found")</f>
        <v>Not Found</v>
      </c>
    </row>
    <row r="716" spans="8:8">
      <c r="A716" t="s">
        <v>104</v>
      </c>
      <c r="D716" t="s">
        <v>145</v>
      </c>
      <c r="F716" s="19">
        <v>45408.0</v>
      </c>
      <c r="G716">
        <v>0.0</v>
      </c>
      <c r="H716">
        <v>0.0</v>
      </c>
      <c r="I716" t="s">
        <v>83</v>
      </c>
      <c r="J716">
        <v>0.0</v>
      </c>
      <c r="K716">
        <v>0.0</v>
      </c>
      <c r="L716" t="s">
        <v>83</v>
      </c>
      <c r="M716">
        <v>0.0</v>
      </c>
      <c r="N716">
        <v>0.0</v>
      </c>
      <c r="P716">
        <v>0.0</v>
      </c>
      <c r="Q716" t="s">
        <v>418</v>
      </c>
      <c r="R716" t="str">
        <f t="shared" si="13"/>
        <v>Mumias Model Health Centre_26/04/2024</v>
      </c>
      <c r="S716" t="str">
        <f>IF(COUNTIF(Individual!O:O,R716)&gt;0,"Found","Not Found")</f>
        <v>Not Found</v>
      </c>
    </row>
    <row r="717" spans="8:8">
      <c r="A717" t="s">
        <v>104</v>
      </c>
      <c r="D717" t="s">
        <v>145</v>
      </c>
      <c r="F717" s="19">
        <v>45411.0</v>
      </c>
      <c r="G717">
        <v>0.0</v>
      </c>
      <c r="H717">
        <v>0.0</v>
      </c>
      <c r="I717" t="s">
        <v>83</v>
      </c>
      <c r="J717">
        <v>0.0</v>
      </c>
      <c r="K717">
        <v>0.0</v>
      </c>
      <c r="L717" t="s">
        <v>83</v>
      </c>
      <c r="M717">
        <v>0.0</v>
      </c>
      <c r="N717">
        <v>0.0</v>
      </c>
      <c r="P717">
        <v>0.0</v>
      </c>
      <c r="Q717" t="s">
        <v>418</v>
      </c>
      <c r="R717" t="str">
        <f t="shared" si="13"/>
        <v>Mumias Model Health Centre_29/04/2024</v>
      </c>
      <c r="S717" t="str">
        <f>IF(COUNTIF(Individual!O:O,R717)&gt;0,"Found","Not Found")</f>
        <v>Not Found</v>
      </c>
    </row>
    <row r="718" spans="8:8">
      <c r="A718" t="s">
        <v>104</v>
      </c>
      <c r="D718" t="s">
        <v>145</v>
      </c>
      <c r="F718" s="19">
        <v>45412.0</v>
      </c>
      <c r="G718">
        <v>1.0</v>
      </c>
      <c r="H718">
        <v>1.0</v>
      </c>
      <c r="I718" t="s">
        <v>83</v>
      </c>
      <c r="J718">
        <v>0.0</v>
      </c>
      <c r="K718">
        <v>1.0</v>
      </c>
      <c r="L718" t="s">
        <v>83</v>
      </c>
      <c r="M718">
        <v>1.0</v>
      </c>
      <c r="N718">
        <v>0.0</v>
      </c>
      <c r="P718">
        <v>1.0</v>
      </c>
      <c r="Q718" t="s">
        <v>419</v>
      </c>
      <c r="R718" t="str">
        <f t="shared" si="13"/>
        <v>Mumias Model Health Centre_30/04/2024</v>
      </c>
      <c r="S718" t="str">
        <f>IF(COUNTIF(Individual!O:O,R718)&gt;0,"Found","Not Found")</f>
        <v>Not Found</v>
      </c>
    </row>
    <row r="719" spans="8:8">
      <c r="A719" t="s">
        <v>104</v>
      </c>
      <c r="D719" t="s">
        <v>145</v>
      </c>
      <c r="F719" s="19">
        <v>45414.0</v>
      </c>
      <c r="G719">
        <v>0.0</v>
      </c>
      <c r="H719">
        <v>0.0</v>
      </c>
      <c r="I719" t="s">
        <v>83</v>
      </c>
      <c r="J719">
        <v>0.0</v>
      </c>
      <c r="K719">
        <v>0.0</v>
      </c>
      <c r="L719" t="s">
        <v>83</v>
      </c>
      <c r="M719">
        <v>0.0</v>
      </c>
      <c r="N719">
        <v>0.0</v>
      </c>
      <c r="P719">
        <v>0.0</v>
      </c>
      <c r="Q719" t="s">
        <v>420</v>
      </c>
      <c r="R719" t="str">
        <f t="shared" si="13"/>
        <v>Mumias Model Health Centre_02/05/2024</v>
      </c>
      <c r="S719" t="str">
        <f>IF(COUNTIF(Individual!O:O,R719)&gt;0,"Found","Not Found")</f>
        <v>Not Found</v>
      </c>
    </row>
    <row r="720" spans="8:8">
      <c r="A720" t="s">
        <v>104</v>
      </c>
      <c r="D720" t="s">
        <v>145</v>
      </c>
      <c r="F720" s="19">
        <v>45415.0</v>
      </c>
      <c r="G720">
        <v>0.0</v>
      </c>
      <c r="H720">
        <v>0.0</v>
      </c>
      <c r="I720" t="s">
        <v>83</v>
      </c>
      <c r="J720">
        <v>0.0</v>
      </c>
      <c r="K720">
        <v>0.0</v>
      </c>
      <c r="L720" t="s">
        <v>83</v>
      </c>
      <c r="M720">
        <v>0.0</v>
      </c>
      <c r="N720">
        <v>0.0</v>
      </c>
      <c r="P720">
        <v>0.0</v>
      </c>
      <c r="Q720" t="s">
        <v>418</v>
      </c>
      <c r="R720" t="str">
        <f t="shared" si="13"/>
        <v>Mumias Model Health Centre_03/05/2024</v>
      </c>
      <c r="S720" t="str">
        <f>IF(COUNTIF(Individual!O:O,R720)&gt;0,"Found","Not Found")</f>
        <v>Not Found</v>
      </c>
    </row>
    <row r="721" spans="8:8">
      <c r="A721" t="s">
        <v>104</v>
      </c>
      <c r="D721" t="s">
        <v>145</v>
      </c>
      <c r="F721" s="19">
        <v>45418.0</v>
      </c>
      <c r="G721">
        <v>0.0</v>
      </c>
      <c r="H721">
        <v>0.0</v>
      </c>
      <c r="I721" t="s">
        <v>83</v>
      </c>
      <c r="J721">
        <v>0.0</v>
      </c>
      <c r="K721">
        <v>0.0</v>
      </c>
      <c r="L721" t="s">
        <v>83</v>
      </c>
      <c r="M721">
        <v>0.0</v>
      </c>
      <c r="N721">
        <v>0.0</v>
      </c>
      <c r="P721">
        <v>0.0</v>
      </c>
      <c r="Q721" t="s">
        <v>418</v>
      </c>
      <c r="R721" t="str">
        <f t="shared" si="13"/>
        <v>Mumias Model Health Centre_06/05/2024</v>
      </c>
      <c r="S721" t="str">
        <f>IF(COUNTIF(Individual!O:O,R721)&gt;0,"Found","Not Found")</f>
        <v>Not Found</v>
      </c>
    </row>
    <row r="722" spans="8:8">
      <c r="A722" t="s">
        <v>104</v>
      </c>
      <c r="D722" t="s">
        <v>145</v>
      </c>
      <c r="F722" s="19">
        <v>45419.0</v>
      </c>
      <c r="G722">
        <v>0.0</v>
      </c>
      <c r="H722">
        <v>0.0</v>
      </c>
      <c r="I722" t="s">
        <v>83</v>
      </c>
      <c r="J722">
        <v>0.0</v>
      </c>
      <c r="K722">
        <v>0.0</v>
      </c>
      <c r="L722" t="s">
        <v>83</v>
      </c>
      <c r="M722">
        <v>0.0</v>
      </c>
      <c r="N722">
        <v>0.0</v>
      </c>
      <c r="P722">
        <v>0.0</v>
      </c>
      <c r="Q722" t="s">
        <v>420</v>
      </c>
      <c r="R722" t="str">
        <f t="shared" si="13"/>
        <v>Mumias Model Health Centre_07/05/2024</v>
      </c>
      <c r="S722" t="str">
        <f>IF(COUNTIF(Individual!O:O,R722)&gt;0,"Found","Not Found")</f>
        <v>Not Found</v>
      </c>
    </row>
    <row r="723" spans="8:8">
      <c r="A723" t="s">
        <v>104</v>
      </c>
      <c r="D723" t="s">
        <v>145</v>
      </c>
      <c r="F723" s="19">
        <v>45420.0</v>
      </c>
      <c r="G723">
        <v>0.0</v>
      </c>
      <c r="H723">
        <v>0.0</v>
      </c>
      <c r="I723" t="s">
        <v>83</v>
      </c>
      <c r="J723">
        <v>0.0</v>
      </c>
      <c r="K723">
        <v>0.0</v>
      </c>
      <c r="L723" t="s">
        <v>83</v>
      </c>
      <c r="M723">
        <v>0.0</v>
      </c>
      <c r="N723">
        <v>0.0</v>
      </c>
      <c r="P723">
        <v>0.0</v>
      </c>
      <c r="Q723" t="s">
        <v>418</v>
      </c>
      <c r="R723" t="str">
        <f t="shared" si="13"/>
        <v>Mumias Model Health Centre_08/05/2024</v>
      </c>
      <c r="S723" t="str">
        <f>IF(COUNTIF(Individual!O:O,R723)&gt;0,"Found","Not Found")</f>
        <v>Not Found</v>
      </c>
    </row>
    <row r="724" spans="8:8">
      <c r="A724" t="s">
        <v>104</v>
      </c>
      <c r="D724" t="s">
        <v>145</v>
      </c>
      <c r="F724" s="19">
        <v>45421.0</v>
      </c>
      <c r="G724">
        <v>1.0</v>
      </c>
      <c r="H724">
        <v>1.0</v>
      </c>
      <c r="I724" t="s">
        <v>83</v>
      </c>
      <c r="J724">
        <v>0.0</v>
      </c>
      <c r="K724">
        <v>1.0</v>
      </c>
      <c r="L724" t="s">
        <v>83</v>
      </c>
      <c r="M724">
        <v>1.0</v>
      </c>
      <c r="N724">
        <v>0.0</v>
      </c>
      <c r="P724">
        <v>1.0</v>
      </c>
      <c r="Q724" t="s">
        <v>421</v>
      </c>
      <c r="R724" t="str">
        <f t="shared" si="13"/>
        <v>Mumias Model Health Centre_09/05/2024</v>
      </c>
      <c r="S724" t="str">
        <f>IF(COUNTIF(Individual!O:O,R724)&gt;0,"Found","Not Found")</f>
        <v>Not Found</v>
      </c>
    </row>
    <row r="725" spans="8:8">
      <c r="A725" t="s">
        <v>104</v>
      </c>
      <c r="D725" t="s">
        <v>145</v>
      </c>
      <c r="F725" s="19">
        <v>45425.0</v>
      </c>
      <c r="G725">
        <v>0.0</v>
      </c>
      <c r="H725">
        <v>0.0</v>
      </c>
      <c r="I725" t="s">
        <v>83</v>
      </c>
      <c r="J725">
        <v>0.0</v>
      </c>
      <c r="K725">
        <v>0.0</v>
      </c>
      <c r="L725" t="s">
        <v>83</v>
      </c>
      <c r="M725">
        <v>0.0</v>
      </c>
      <c r="N725">
        <v>0.0</v>
      </c>
      <c r="P725">
        <v>0.0</v>
      </c>
      <c r="Q725" t="s">
        <v>416</v>
      </c>
      <c r="R725" t="str">
        <f t="shared" si="13"/>
        <v>Mumias Model Health Centre_13/05/2024</v>
      </c>
      <c r="S725" t="str">
        <f>IF(COUNTIF(Individual!O:O,R725)&gt;0,"Found","Not Found")</f>
        <v>Not Found</v>
      </c>
    </row>
    <row r="726" spans="8:8">
      <c r="A726" t="s">
        <v>104</v>
      </c>
      <c r="D726" t="s">
        <v>145</v>
      </c>
      <c r="F726" s="19">
        <v>45426.0</v>
      </c>
      <c r="G726">
        <v>0.0</v>
      </c>
      <c r="H726">
        <v>0.0</v>
      </c>
      <c r="I726" t="s">
        <v>83</v>
      </c>
      <c r="J726">
        <v>0.0</v>
      </c>
      <c r="K726">
        <v>0.0</v>
      </c>
      <c r="L726" t="s">
        <v>83</v>
      </c>
      <c r="M726">
        <v>0.0</v>
      </c>
      <c r="N726">
        <v>0.0</v>
      </c>
      <c r="P726">
        <v>0.0</v>
      </c>
      <c r="Q726" t="s">
        <v>418</v>
      </c>
      <c r="R726" t="str">
        <f t="shared" si="13"/>
        <v>Mumias Model Health Centre_14/05/2024</v>
      </c>
      <c r="S726" t="str">
        <f>IF(COUNTIF(Individual!O:O,R726)&gt;0,"Found","Not Found")</f>
        <v>Not Found</v>
      </c>
    </row>
    <row r="727" spans="8:8">
      <c r="A727" t="s">
        <v>104</v>
      </c>
      <c r="D727" t="s">
        <v>145</v>
      </c>
      <c r="F727" s="19">
        <v>45427.0</v>
      </c>
      <c r="G727">
        <v>1.0</v>
      </c>
      <c r="H727">
        <v>1.0</v>
      </c>
      <c r="I727" t="s">
        <v>83</v>
      </c>
      <c r="J727">
        <v>0.0</v>
      </c>
      <c r="K727">
        <v>1.0</v>
      </c>
      <c r="L727" t="s">
        <v>83</v>
      </c>
      <c r="M727">
        <v>1.0</v>
      </c>
      <c r="N727">
        <v>0.0</v>
      </c>
      <c r="P727">
        <v>1.0</v>
      </c>
      <c r="Q727" t="s">
        <v>422</v>
      </c>
      <c r="R727" t="str">
        <f t="shared" si="13"/>
        <v>Mumias Model Health Centre_15/05/2024</v>
      </c>
      <c r="S727" t="str">
        <f>IF(COUNTIF(Individual!O:O,R727)&gt;0,"Found","Not Found")</f>
        <v>Not Found</v>
      </c>
    </row>
    <row r="728" spans="8:8">
      <c r="A728" t="s">
        <v>104</v>
      </c>
      <c r="D728" t="s">
        <v>145</v>
      </c>
      <c r="F728" s="19">
        <v>45428.0</v>
      </c>
      <c r="G728">
        <v>1.0</v>
      </c>
      <c r="H728">
        <v>1.0</v>
      </c>
      <c r="I728" t="s">
        <v>83</v>
      </c>
      <c r="J728">
        <v>0.0</v>
      </c>
      <c r="K728">
        <v>1.0</v>
      </c>
      <c r="L728" t="s">
        <v>83</v>
      </c>
      <c r="M728">
        <v>1.0</v>
      </c>
      <c r="N728">
        <v>0.0</v>
      </c>
      <c r="P728">
        <v>1.0</v>
      </c>
      <c r="Q728" t="s">
        <v>423</v>
      </c>
      <c r="R728" t="str">
        <f t="shared" si="13"/>
        <v>Mumias Model Health Centre_16/05/2024</v>
      </c>
      <c r="S728" t="str">
        <f>IF(COUNTIF(Individual!O:O,R728)&gt;0,"Found","Not Found")</f>
        <v>Not Found</v>
      </c>
    </row>
    <row r="729" spans="8:8">
      <c r="A729" t="s">
        <v>104</v>
      </c>
      <c r="D729" t="s">
        <v>145</v>
      </c>
      <c r="F729" s="19">
        <v>45429.0</v>
      </c>
      <c r="G729">
        <v>0.0</v>
      </c>
      <c r="H729">
        <v>0.0</v>
      </c>
      <c r="I729" t="s">
        <v>83</v>
      </c>
      <c r="J729">
        <v>0.0</v>
      </c>
      <c r="K729">
        <v>0.0</v>
      </c>
      <c r="L729" t="s">
        <v>83</v>
      </c>
      <c r="M729">
        <v>0.0</v>
      </c>
      <c r="N729">
        <v>0.0</v>
      </c>
      <c r="P729">
        <v>0.0</v>
      </c>
      <c r="Q729" t="s">
        <v>416</v>
      </c>
      <c r="R729" t="str">
        <f t="shared" si="13"/>
        <v>Mumias Model Health Centre_17/05/2024</v>
      </c>
      <c r="S729" t="str">
        <f>IF(COUNTIF(Individual!O:O,R729)&gt;0,"Found","Not Found")</f>
        <v>Not Found</v>
      </c>
    </row>
    <row r="730" spans="8:8">
      <c r="A730" t="s">
        <v>104</v>
      </c>
      <c r="D730" t="s">
        <v>145</v>
      </c>
      <c r="F730" s="19">
        <v>45432.0</v>
      </c>
      <c r="G730">
        <v>0.0</v>
      </c>
      <c r="H730">
        <v>0.0</v>
      </c>
      <c r="I730" t="s">
        <v>83</v>
      </c>
      <c r="J730">
        <v>0.0</v>
      </c>
      <c r="K730">
        <v>0.0</v>
      </c>
      <c r="L730" t="s">
        <v>83</v>
      </c>
      <c r="M730">
        <v>0.0</v>
      </c>
      <c r="N730">
        <v>0.0</v>
      </c>
      <c r="P730">
        <v>0.0</v>
      </c>
      <c r="Q730" t="s">
        <v>424</v>
      </c>
      <c r="R730" t="str">
        <f t="shared" si="13"/>
        <v>Mumias Model Health Centre_20/05/2024</v>
      </c>
      <c r="S730" t="str">
        <f>IF(COUNTIF(Individual!O:O,R730)&gt;0,"Found","Not Found")</f>
        <v>Not Found</v>
      </c>
    </row>
    <row r="731" spans="8:8">
      <c r="A731" t="s">
        <v>104</v>
      </c>
      <c r="D731" t="s">
        <v>145</v>
      </c>
      <c r="F731" s="19">
        <v>45433.0</v>
      </c>
      <c r="G731">
        <v>0.0</v>
      </c>
      <c r="H731">
        <v>0.0</v>
      </c>
      <c r="I731" t="s">
        <v>83</v>
      </c>
      <c r="J731">
        <v>0.0</v>
      </c>
      <c r="K731">
        <v>0.0</v>
      </c>
      <c r="L731" t="s">
        <v>83</v>
      </c>
      <c r="M731">
        <v>0.0</v>
      </c>
      <c r="N731">
        <v>0.0</v>
      </c>
      <c r="P731">
        <v>0.0</v>
      </c>
      <c r="Q731" t="s">
        <v>424</v>
      </c>
      <c r="R731" t="str">
        <f t="shared" si="13"/>
        <v>Mumias Model Health Centre_21/05/2024</v>
      </c>
      <c r="S731" t="str">
        <f>IF(COUNTIF(Individual!O:O,R731)&gt;0,"Found","Not Found")</f>
        <v>Not Found</v>
      </c>
    </row>
    <row r="732" spans="8:8">
      <c r="A732" t="s">
        <v>104</v>
      </c>
      <c r="D732" t="s">
        <v>145</v>
      </c>
      <c r="F732" s="19">
        <v>45434.0</v>
      </c>
      <c r="G732">
        <v>0.0</v>
      </c>
      <c r="H732">
        <v>0.0</v>
      </c>
      <c r="I732" t="s">
        <v>83</v>
      </c>
      <c r="J732">
        <v>0.0</v>
      </c>
      <c r="K732">
        <v>0.0</v>
      </c>
      <c r="L732" t="s">
        <v>83</v>
      </c>
      <c r="M732">
        <v>0.0</v>
      </c>
      <c r="N732">
        <v>0.0</v>
      </c>
      <c r="P732">
        <v>0.0</v>
      </c>
      <c r="Q732" t="s">
        <v>424</v>
      </c>
      <c r="R732" t="str">
        <f t="shared" si="13"/>
        <v>Mumias Model Health Centre_22/05/2024</v>
      </c>
      <c r="S732" t="str">
        <f>IF(COUNTIF(Individual!O:O,R732)&gt;0,"Found","Not Found")</f>
        <v>Not Found</v>
      </c>
    </row>
    <row r="733" spans="8:8">
      <c r="A733" t="s">
        <v>104</v>
      </c>
      <c r="D733" t="s">
        <v>145</v>
      </c>
      <c r="F733" s="19">
        <v>45435.0</v>
      </c>
      <c r="G733">
        <v>0.0</v>
      </c>
      <c r="H733">
        <v>0.0</v>
      </c>
      <c r="I733" t="s">
        <v>83</v>
      </c>
      <c r="J733">
        <v>0.0</v>
      </c>
      <c r="K733">
        <v>0.0</v>
      </c>
      <c r="L733" t="s">
        <v>83</v>
      </c>
      <c r="M733">
        <v>0.0</v>
      </c>
      <c r="N733">
        <v>0.0</v>
      </c>
      <c r="P733">
        <v>0.0</v>
      </c>
      <c r="Q733" t="s">
        <v>424</v>
      </c>
      <c r="R733" t="str">
        <f t="shared" si="13"/>
        <v>Mumias Model Health Centre_23/05/2024</v>
      </c>
      <c r="S733" t="str">
        <f>IF(COUNTIF(Individual!O:O,R733)&gt;0,"Found","Not Found")</f>
        <v>Not Found</v>
      </c>
    </row>
    <row r="734" spans="8:8">
      <c r="A734" t="s">
        <v>104</v>
      </c>
      <c r="D734" t="s">
        <v>145</v>
      </c>
      <c r="F734" s="19">
        <v>45436.0</v>
      </c>
      <c r="G734">
        <v>0.0</v>
      </c>
      <c r="H734">
        <v>0.0</v>
      </c>
      <c r="I734" t="s">
        <v>83</v>
      </c>
      <c r="J734">
        <v>0.0</v>
      </c>
      <c r="K734">
        <v>0.0</v>
      </c>
      <c r="L734" t="s">
        <v>83</v>
      </c>
      <c r="M734">
        <v>0.0</v>
      </c>
      <c r="N734">
        <v>0.0</v>
      </c>
      <c r="P734">
        <v>0.0</v>
      </c>
      <c r="Q734" t="s">
        <v>425</v>
      </c>
      <c r="R734" t="str">
        <f t="shared" si="13"/>
        <v>Mumias Model Health Centre_24/05/2024</v>
      </c>
      <c r="S734" t="str">
        <f>IF(COUNTIF(Individual!O:O,R734)&gt;0,"Found","Not Found")</f>
        <v>Not Found</v>
      </c>
    </row>
    <row r="735" spans="8:8">
      <c r="A735" t="s">
        <v>104</v>
      </c>
      <c r="D735" t="s">
        <v>145</v>
      </c>
      <c r="F735" s="19">
        <v>45439.0</v>
      </c>
      <c r="G735">
        <v>0.0</v>
      </c>
      <c r="H735">
        <v>0.0</v>
      </c>
      <c r="I735" t="s">
        <v>83</v>
      </c>
      <c r="J735">
        <v>0.0</v>
      </c>
      <c r="K735">
        <v>0.0</v>
      </c>
      <c r="L735" t="s">
        <v>83</v>
      </c>
      <c r="M735">
        <v>0.0</v>
      </c>
      <c r="N735">
        <v>0.0</v>
      </c>
      <c r="P735">
        <v>0.0</v>
      </c>
      <c r="Q735" t="s">
        <v>426</v>
      </c>
      <c r="R735" t="str">
        <f t="shared" si="13"/>
        <v>Mumias Model Health Centre_27/05/2024</v>
      </c>
      <c r="S735" t="str">
        <f>IF(COUNTIF(Individual!O:O,R735)&gt;0,"Found","Not Found")</f>
        <v>Not Found</v>
      </c>
    </row>
    <row r="736" spans="8:8">
      <c r="A736" t="s">
        <v>104</v>
      </c>
      <c r="D736" t="s">
        <v>145</v>
      </c>
      <c r="F736" s="19">
        <v>45440.0</v>
      </c>
      <c r="G736">
        <v>0.0</v>
      </c>
      <c r="H736">
        <v>0.0</v>
      </c>
      <c r="I736" t="s">
        <v>83</v>
      </c>
      <c r="J736">
        <v>0.0</v>
      </c>
      <c r="K736">
        <v>0.0</v>
      </c>
      <c r="L736" t="s">
        <v>83</v>
      </c>
      <c r="M736">
        <v>0.0</v>
      </c>
      <c r="N736">
        <v>0.0</v>
      </c>
      <c r="P736">
        <v>0.0</v>
      </c>
      <c r="Q736" t="s">
        <v>427</v>
      </c>
      <c r="R736" t="str">
        <f t="shared" si="13"/>
        <v>Mumias Model Health Centre_28/05/2024</v>
      </c>
      <c r="S736" t="str">
        <f>IF(COUNTIF(Individual!O:O,R736)&gt;0,"Found","Not Found")</f>
        <v>Not Found</v>
      </c>
    </row>
    <row r="737" spans="8:8">
      <c r="A737" t="s">
        <v>104</v>
      </c>
      <c r="D737" t="s">
        <v>145</v>
      </c>
      <c r="F737" s="19">
        <v>45441.0</v>
      </c>
      <c r="G737">
        <v>0.0</v>
      </c>
      <c r="H737">
        <v>0.0</v>
      </c>
      <c r="I737" t="s">
        <v>83</v>
      </c>
      <c r="J737">
        <v>0.0</v>
      </c>
      <c r="K737">
        <v>0.0</v>
      </c>
      <c r="L737" t="s">
        <v>83</v>
      </c>
      <c r="M737">
        <v>0.0</v>
      </c>
      <c r="N737">
        <v>0.0</v>
      </c>
      <c r="P737">
        <v>0.0</v>
      </c>
      <c r="Q737" t="s">
        <v>424</v>
      </c>
      <c r="R737" t="str">
        <f t="shared" si="13"/>
        <v>Mumias Model Health Centre_29/05/2024</v>
      </c>
      <c r="S737" t="str">
        <f>IF(COUNTIF(Individual!O:O,R737)&gt;0,"Found","Not Found")</f>
        <v>Not Found</v>
      </c>
    </row>
    <row r="738" spans="8:8">
      <c r="A738" t="s">
        <v>104</v>
      </c>
      <c r="D738" t="s">
        <v>145</v>
      </c>
      <c r="F738" s="19">
        <v>45442.0</v>
      </c>
      <c r="G738">
        <v>0.0</v>
      </c>
      <c r="H738">
        <v>0.0</v>
      </c>
      <c r="I738" t="s">
        <v>83</v>
      </c>
      <c r="J738">
        <v>0.0</v>
      </c>
      <c r="K738">
        <v>0.0</v>
      </c>
      <c r="L738" t="s">
        <v>83</v>
      </c>
      <c r="M738">
        <v>0.0</v>
      </c>
      <c r="N738">
        <v>0.0</v>
      </c>
      <c r="P738">
        <v>0.0</v>
      </c>
      <c r="Q738" t="s">
        <v>428</v>
      </c>
      <c r="R738" t="str">
        <f t="shared" si="13"/>
        <v>Mumias Model Health Centre_30/05/2024</v>
      </c>
      <c r="S738" t="str">
        <f>IF(COUNTIF(Individual!O:O,R738)&gt;0,"Found","Not Found")</f>
        <v>Not Found</v>
      </c>
    </row>
    <row r="739" spans="8:8">
      <c r="A739" t="s">
        <v>104</v>
      </c>
      <c r="D739" t="s">
        <v>145</v>
      </c>
      <c r="F739" s="19">
        <v>45443.0</v>
      </c>
      <c r="G739">
        <v>0.0</v>
      </c>
      <c r="H739">
        <v>0.0</v>
      </c>
      <c r="I739" t="s">
        <v>83</v>
      </c>
      <c r="J739">
        <v>0.0</v>
      </c>
      <c r="K739">
        <v>0.0</v>
      </c>
      <c r="L739" t="s">
        <v>83</v>
      </c>
      <c r="M739">
        <v>0.0</v>
      </c>
      <c r="N739">
        <v>0.0</v>
      </c>
      <c r="P739">
        <v>0.0</v>
      </c>
      <c r="Q739" t="s">
        <v>429</v>
      </c>
      <c r="R739" t="str">
        <f t="shared" si="13"/>
        <v>Mumias Model Health Centre_31/05/2024</v>
      </c>
      <c r="S739" t="str">
        <f>IF(COUNTIF(Individual!O:O,R739)&gt;0,"Found","Not Found")</f>
        <v>Not Found</v>
      </c>
    </row>
    <row r="740" spans="8:8">
      <c r="A740" t="s">
        <v>104</v>
      </c>
      <c r="D740" t="s">
        <v>145</v>
      </c>
      <c r="F740" s="19">
        <v>45446.0</v>
      </c>
      <c r="G740">
        <v>0.0</v>
      </c>
      <c r="H740">
        <v>0.0</v>
      </c>
      <c r="I740" t="s">
        <v>83</v>
      </c>
      <c r="J740">
        <v>0.0</v>
      </c>
      <c r="K740">
        <v>0.0</v>
      </c>
      <c r="L740" t="s">
        <v>83</v>
      </c>
      <c r="M740">
        <v>0.0</v>
      </c>
      <c r="N740">
        <v>0.0</v>
      </c>
      <c r="P740">
        <v>0.0</v>
      </c>
      <c r="Q740" t="s">
        <v>424</v>
      </c>
      <c r="R740" t="str">
        <f t="shared" si="13"/>
        <v>Mumias Model Health Centre_03/06/2024</v>
      </c>
      <c r="S740" t="str">
        <f>IF(COUNTIF(Individual!O:O,R740)&gt;0,"Found","Not Found")</f>
        <v>Not Found</v>
      </c>
    </row>
    <row r="741" spans="8:8">
      <c r="A741" t="s">
        <v>104</v>
      </c>
      <c r="D741" t="s">
        <v>145</v>
      </c>
      <c r="F741" s="19">
        <v>45447.0</v>
      </c>
      <c r="G741">
        <v>0.0</v>
      </c>
      <c r="H741">
        <v>0.0</v>
      </c>
      <c r="I741" t="s">
        <v>83</v>
      </c>
      <c r="J741">
        <v>0.0</v>
      </c>
      <c r="K741">
        <v>0.0</v>
      </c>
      <c r="L741" t="s">
        <v>83</v>
      </c>
      <c r="M741">
        <v>0.0</v>
      </c>
      <c r="N741">
        <v>0.0</v>
      </c>
      <c r="P741">
        <v>0.0</v>
      </c>
      <c r="Q741" t="s">
        <v>430</v>
      </c>
      <c r="R741" t="str">
        <f t="shared" si="13"/>
        <v>Mumias Model Health Centre_04/06/2024</v>
      </c>
      <c r="S741" t="str">
        <f>IF(COUNTIF(Individual!O:O,R741)&gt;0,"Found","Not Found")</f>
        <v>Not Found</v>
      </c>
    </row>
    <row r="742" spans="8:8">
      <c r="A742" t="s">
        <v>93</v>
      </c>
      <c r="E742" t="s">
        <v>107</v>
      </c>
      <c r="F742" s="19">
        <v>45457.0</v>
      </c>
      <c r="G742">
        <v>0.0</v>
      </c>
      <c r="H742">
        <v>0.0</v>
      </c>
      <c r="I742" t="s">
        <v>83</v>
      </c>
      <c r="J742">
        <v>0.0</v>
      </c>
      <c r="K742">
        <v>0.0</v>
      </c>
      <c r="L742" t="s">
        <v>83</v>
      </c>
      <c r="M742">
        <v>0.0</v>
      </c>
      <c r="N742">
        <v>0.0</v>
      </c>
      <c r="P742">
        <v>0.0</v>
      </c>
      <c r="Q742" t="s">
        <v>431</v>
      </c>
      <c r="R742" t="str">
        <f t="shared" si="13"/>
        <v>Njoro Sub-County Hospital_14/06/2024</v>
      </c>
      <c r="S742" t="str">
        <f>IF(COUNTIF(Individual!O:O,R742)&gt;0,"Found","Not Found")</f>
        <v>Not Found</v>
      </c>
    </row>
    <row r="743" spans="8:8">
      <c r="A743" t="s">
        <v>104</v>
      </c>
      <c r="D743" t="s">
        <v>143</v>
      </c>
      <c r="F743" s="19">
        <v>45422.0</v>
      </c>
      <c r="G743">
        <v>0.0</v>
      </c>
      <c r="H743">
        <v>0.0</v>
      </c>
      <c r="I743" t="s">
        <v>83</v>
      </c>
      <c r="J743">
        <v>0.0</v>
      </c>
      <c r="K743">
        <v>0.0</v>
      </c>
      <c r="L743" t="s">
        <v>83</v>
      </c>
      <c r="M743">
        <v>0.0</v>
      </c>
      <c r="N743">
        <v>0.0</v>
      </c>
      <c r="P743">
        <v>0.0</v>
      </c>
      <c r="Q743" t="s">
        <v>392</v>
      </c>
      <c r="R743" t="str">
        <f t="shared" si="13"/>
        <v>Malava County Hospital_10/05/2024</v>
      </c>
      <c r="S743" t="str">
        <f>IF(COUNTIF(Individual!O:O,R743)&gt;0,"Found","Not Found")</f>
        <v>Not Found</v>
      </c>
    </row>
    <row r="744" spans="8:8">
      <c r="A744" t="s">
        <v>93</v>
      </c>
      <c r="E744" t="s">
        <v>119</v>
      </c>
      <c r="F744" s="19">
        <v>45457.0</v>
      </c>
      <c r="G744">
        <v>1.0</v>
      </c>
      <c r="H744">
        <v>1.0</v>
      </c>
      <c r="I744" t="s">
        <v>83</v>
      </c>
      <c r="J744">
        <v>0.0</v>
      </c>
      <c r="K744">
        <v>1.0</v>
      </c>
      <c r="L744" t="s">
        <v>83</v>
      </c>
      <c r="M744">
        <v>1.0</v>
      </c>
      <c r="N744">
        <v>0.0</v>
      </c>
      <c r="P744">
        <v>1.0</v>
      </c>
      <c r="Q744" t="s">
        <v>432</v>
      </c>
      <c r="R744" t="str">
        <f t="shared" si="13"/>
        <v>Mithonge/Bondeni Dispensary_14/06/2024</v>
      </c>
      <c r="S744" t="str">
        <f>IF(COUNTIF(Individual!O:O,R744)&gt;0,"Found","Not Found")</f>
        <v>Not Found</v>
      </c>
    </row>
    <row r="745" spans="8:8">
      <c r="A745" t="s">
        <v>93</v>
      </c>
      <c r="E745" t="s">
        <v>94</v>
      </c>
      <c r="F745" s="19">
        <v>45457.0</v>
      </c>
      <c r="G745">
        <v>0.0</v>
      </c>
      <c r="H745">
        <v>0.0</v>
      </c>
      <c r="I745" t="s">
        <v>83</v>
      </c>
      <c r="J745">
        <v>0.0</v>
      </c>
      <c r="K745">
        <v>0.0</v>
      </c>
      <c r="L745" t="s">
        <v>83</v>
      </c>
      <c r="M745">
        <v>0.0</v>
      </c>
      <c r="N745">
        <v>0.0</v>
      </c>
      <c r="P745">
        <v>0.0</v>
      </c>
      <c r="Q745" t="s">
        <v>88</v>
      </c>
      <c r="R745" t="str">
        <f t="shared" si="13"/>
        <v>Nakuru West Health Centre_14/06/2024</v>
      </c>
      <c r="S745" t="str">
        <f>IF(COUNTIF(Individual!O:O,R745)&gt;0,"Found","Not Found")</f>
        <v>Not Found</v>
      </c>
    </row>
    <row r="746" spans="8:8">
      <c r="A746" t="s">
        <v>85</v>
      </c>
      <c r="B746" t="s">
        <v>133</v>
      </c>
      <c r="F746" s="19">
        <v>45457.0</v>
      </c>
      <c r="G746">
        <v>0.0</v>
      </c>
      <c r="H746">
        <v>0.0</v>
      </c>
      <c r="I746" t="s">
        <v>83</v>
      </c>
      <c r="J746">
        <v>0.0</v>
      </c>
      <c r="K746">
        <v>0.0</v>
      </c>
      <c r="L746" t="s">
        <v>83</v>
      </c>
      <c r="M746">
        <v>0.0</v>
      </c>
      <c r="N746">
        <v>0.0</v>
      </c>
      <c r="P746">
        <v>0.0</v>
      </c>
      <c r="Q746" t="s">
        <v>433</v>
      </c>
      <c r="R746" t="str">
        <f t="shared" si="13"/>
        <v>Tom Mboya Memorial Level 4_14/06/2024</v>
      </c>
      <c r="S746" t="str">
        <f>IF(COUNTIF(Individual!O:O,R746)&gt;0,"Found","Not Found")</f>
        <v>Not Found</v>
      </c>
    </row>
    <row r="747" spans="8:8">
      <c r="A747" t="s">
        <v>81</v>
      </c>
      <c r="C747" t="s">
        <v>434</v>
      </c>
      <c r="F747" s="19">
        <v>45457.0</v>
      </c>
      <c r="G747">
        <v>1.0</v>
      </c>
      <c r="H747">
        <v>1.0</v>
      </c>
      <c r="I747" t="s">
        <v>83</v>
      </c>
      <c r="J747">
        <v>0.0</v>
      </c>
      <c r="K747">
        <v>1.0</v>
      </c>
      <c r="L747" t="s">
        <v>83</v>
      </c>
      <c r="M747">
        <v>1.0</v>
      </c>
      <c r="N747">
        <v>0.0</v>
      </c>
      <c r="P747">
        <v>1.0</v>
      </c>
      <c r="Q747" t="s">
        <v>435</v>
      </c>
      <c r="R747" t="str">
        <f t="shared" si="13"/>
        <v>Kisumu County Referral Hospital (KCRH)_14/06/2024</v>
      </c>
      <c r="S747" t="str">
        <f>IF(COUNTIF(Individual!O:O,R747)&gt;0,"Found","Not Found")</f>
        <v>Not Found</v>
      </c>
    </row>
    <row r="748" spans="8:8">
      <c r="A748" t="s">
        <v>81</v>
      </c>
      <c r="C748" t="s">
        <v>91</v>
      </c>
      <c r="F748" s="19">
        <v>45457.0</v>
      </c>
      <c r="G748">
        <v>0.0</v>
      </c>
      <c r="H748">
        <v>0.0</v>
      </c>
      <c r="I748" t="s">
        <v>83</v>
      </c>
      <c r="J748">
        <v>0.0</v>
      </c>
      <c r="K748">
        <v>0.0</v>
      </c>
      <c r="L748" t="s">
        <v>83</v>
      </c>
      <c r="M748">
        <v>0.0</v>
      </c>
      <c r="N748">
        <v>0.0</v>
      </c>
      <c r="P748">
        <v>0.0</v>
      </c>
      <c r="Q748" t="s">
        <v>436</v>
      </c>
      <c r="R748" t="str">
        <f t="shared" si="13"/>
        <v>Migosi Sub-County Hospital_14/06/2024</v>
      </c>
      <c r="S748" t="str">
        <f>IF(COUNTIF(Individual!O:O,R748)&gt;0,"Found","Not Found")</f>
        <v>Not Found</v>
      </c>
    </row>
    <row r="749" spans="8:8">
      <c r="A749" t="s">
        <v>93</v>
      </c>
      <c r="E749" t="s">
        <v>98</v>
      </c>
      <c r="F749" s="19">
        <v>45457.0</v>
      </c>
      <c r="G749">
        <v>0.0</v>
      </c>
      <c r="H749">
        <v>0.0</v>
      </c>
      <c r="I749" t="s">
        <v>83</v>
      </c>
      <c r="J749">
        <v>0.0</v>
      </c>
      <c r="K749">
        <v>0.0</v>
      </c>
      <c r="L749" t="s">
        <v>83</v>
      </c>
      <c r="M749">
        <v>0.0</v>
      </c>
      <c r="N749">
        <v>0.0</v>
      </c>
      <c r="P749">
        <v>0.0</v>
      </c>
      <c r="Q749" t="s">
        <v>175</v>
      </c>
      <c r="R749" t="str">
        <f t="shared" si="13"/>
        <v>Bondeni Sub-County Hospital_14/06/2024</v>
      </c>
      <c r="S749" t="str">
        <f>IF(COUNTIF(Individual!O:O,R749)&gt;0,"Found","Not Found")</f>
        <v>Not Found</v>
      </c>
    </row>
    <row r="750" spans="8:8">
      <c r="A750" t="s">
        <v>81</v>
      </c>
      <c r="C750" t="s">
        <v>126</v>
      </c>
      <c r="F750" s="19">
        <v>45457.0</v>
      </c>
      <c r="G750">
        <v>1.0</v>
      </c>
      <c r="H750">
        <v>1.0</v>
      </c>
      <c r="I750" t="s">
        <v>83</v>
      </c>
      <c r="J750">
        <v>0.0</v>
      </c>
      <c r="K750">
        <v>1.0</v>
      </c>
      <c r="L750" t="s">
        <v>83</v>
      </c>
      <c r="M750">
        <v>1.0</v>
      </c>
      <c r="N750">
        <v>0.0</v>
      </c>
      <c r="P750">
        <v>1.0</v>
      </c>
      <c r="Q750" t="s">
        <v>437</v>
      </c>
      <c r="R750" t="str">
        <f t="shared" si="13"/>
        <v>Jaramogi Oginga Odinga Teaching an Referral Hospital (JOOTRH)_14/06/2024</v>
      </c>
      <c r="S750" t="str">
        <f>IF(COUNTIF(Individual!O:O,R750)&gt;0,"Found","Not Found")</f>
        <v>Not Found</v>
      </c>
    </row>
    <row r="751" spans="8:8">
      <c r="A751" t="s">
        <v>81</v>
      </c>
      <c r="C751" t="s">
        <v>123</v>
      </c>
      <c r="F751" s="19">
        <v>45457.0</v>
      </c>
      <c r="G751">
        <v>0.0</v>
      </c>
      <c r="H751">
        <v>0.0</v>
      </c>
      <c r="I751" t="s">
        <v>83</v>
      </c>
      <c r="J751">
        <v>0.0</v>
      </c>
      <c r="K751">
        <v>0.0</v>
      </c>
      <c r="L751" t="s">
        <v>83</v>
      </c>
      <c r="M751">
        <v>0.0</v>
      </c>
      <c r="N751">
        <v>0.0</v>
      </c>
      <c r="P751">
        <v>0.0</v>
      </c>
      <c r="Q751" t="s">
        <v>438</v>
      </c>
      <c r="R751" t="str">
        <f t="shared" si="13"/>
        <v>Nyalunya Health Centre_14/06/2024</v>
      </c>
      <c r="S751" t="str">
        <f>IF(COUNTIF(Individual!O:O,R751)&gt;0,"Found","Not Found")</f>
        <v>Not Found</v>
      </c>
    </row>
    <row r="752" spans="8:8">
      <c r="A752" t="s">
        <v>104</v>
      </c>
      <c r="D752" t="s">
        <v>145</v>
      </c>
      <c r="F752" s="19">
        <v>45456.0</v>
      </c>
      <c r="G752">
        <v>1.0</v>
      </c>
      <c r="H752">
        <v>1.0</v>
      </c>
      <c r="I752" t="s">
        <v>83</v>
      </c>
      <c r="J752">
        <v>0.0</v>
      </c>
      <c r="K752">
        <v>1.0</v>
      </c>
      <c r="L752" t="s">
        <v>83</v>
      </c>
      <c r="M752">
        <v>1.0</v>
      </c>
      <c r="N752">
        <v>0.0</v>
      </c>
      <c r="P752">
        <v>1.0</v>
      </c>
      <c r="Q752" t="s">
        <v>439</v>
      </c>
      <c r="R752" t="str">
        <f t="shared" si="13"/>
        <v>Mumias Model Health Centre_13/06/2024</v>
      </c>
      <c r="S752" t="str">
        <f>IF(COUNTIF(Individual!O:O,R752)&gt;0,"Found","Not Found")</f>
        <v>Not Found</v>
      </c>
    </row>
    <row r="753" spans="8:8">
      <c r="A753" t="s">
        <v>104</v>
      </c>
      <c r="D753" t="s">
        <v>145</v>
      </c>
      <c r="F753" s="19">
        <v>45457.0</v>
      </c>
      <c r="G753">
        <v>0.0</v>
      </c>
      <c r="H753">
        <v>0.0</v>
      </c>
      <c r="I753" t="s">
        <v>83</v>
      </c>
      <c r="J753">
        <v>0.0</v>
      </c>
      <c r="K753">
        <v>0.0</v>
      </c>
      <c r="L753" t="s">
        <v>83</v>
      </c>
      <c r="M753">
        <v>0.0</v>
      </c>
      <c r="N753">
        <v>0.0</v>
      </c>
      <c r="P753">
        <v>0.0</v>
      </c>
      <c r="Q753" t="s">
        <v>440</v>
      </c>
      <c r="R753" t="str">
        <f t="shared" si="13"/>
        <v>Mumias Model Health Centre_14/06/2024</v>
      </c>
      <c r="S753" t="str">
        <f>IF(COUNTIF(Individual!O:O,R753)&gt;0,"Found","Not Found")</f>
        <v>Not Found</v>
      </c>
    </row>
    <row r="754" spans="8:8">
      <c r="A754" t="s">
        <v>85</v>
      </c>
      <c r="B754" t="s">
        <v>89</v>
      </c>
      <c r="F754" s="19">
        <v>45457.0</v>
      </c>
      <c r="G754">
        <v>0.0</v>
      </c>
      <c r="H754">
        <v>0.0</v>
      </c>
      <c r="I754" t="s">
        <v>83</v>
      </c>
      <c r="J754">
        <v>0.0</v>
      </c>
      <c r="K754">
        <v>0.0</v>
      </c>
      <c r="L754" t="s">
        <v>83</v>
      </c>
      <c r="M754">
        <v>0.0</v>
      </c>
      <c r="N754">
        <v>0.0</v>
      </c>
      <c r="P754">
        <v>0.0</v>
      </c>
      <c r="Q754" t="s">
        <v>441</v>
      </c>
      <c r="R754" t="str">
        <f t="shared" si="13"/>
        <v>Rachuonyo County Hospital_14/06/2024</v>
      </c>
      <c r="S754" t="str">
        <f>IF(COUNTIF(Individual!O:O,R754)&gt;0,"Found","Not Found")</f>
        <v>Not Found</v>
      </c>
    </row>
    <row r="755" spans="8:8">
      <c r="A755" s="20" t="s">
        <v>93</v>
      </c>
      <c r="B755" s="20"/>
      <c r="C755" s="20"/>
      <c r="D755" s="20"/>
      <c r="E755" s="20" t="s">
        <v>100</v>
      </c>
      <c r="F755" s="21">
        <v>45457.0</v>
      </c>
      <c r="G755" s="20">
        <v>0.0</v>
      </c>
      <c r="H755" s="20">
        <v>0.0</v>
      </c>
      <c r="I755" s="20" t="s">
        <v>83</v>
      </c>
      <c r="J755" s="20"/>
      <c r="K755" s="20"/>
      <c r="L755" s="20" t="s">
        <v>114</v>
      </c>
      <c r="M755" s="20"/>
      <c r="N755" s="20"/>
      <c r="O755" s="20"/>
      <c r="P755" s="20"/>
      <c r="Q755" s="20"/>
      <c r="R755" t="str">
        <f t="shared" si="13"/>
        <v>Nakuru County Referral Hospital_14/06/2024</v>
      </c>
      <c r="S755" t="str">
        <f>IF(COUNTIF(Individual!O:O,R755)&gt;0,"Found","Not Found")</f>
        <v>Not Found</v>
      </c>
    </row>
    <row r="756" spans="8:8">
      <c r="A756" t="s">
        <v>104</v>
      </c>
      <c r="D756" t="s">
        <v>150</v>
      </c>
      <c r="F756" s="19">
        <v>45457.0</v>
      </c>
      <c r="G756">
        <v>0.0</v>
      </c>
      <c r="H756">
        <v>0.0</v>
      </c>
      <c r="I756" t="s">
        <v>83</v>
      </c>
      <c r="J756">
        <v>0.0</v>
      </c>
      <c r="K756">
        <v>0.0</v>
      </c>
      <c r="L756" t="s">
        <v>83</v>
      </c>
      <c r="M756">
        <v>0.0</v>
      </c>
      <c r="N756">
        <v>0.0</v>
      </c>
      <c r="P756">
        <v>0.0</v>
      </c>
      <c r="Q756" t="s">
        <v>347</v>
      </c>
      <c r="R756" t="str">
        <f t="shared" si="13"/>
        <v>Butere Sub-County Hospital_14/06/2024</v>
      </c>
      <c r="S756" t="str">
        <f>IF(COUNTIF(Individual!O:O,R756)&gt;0,"Found","Not Found")</f>
        <v>Not Found</v>
      </c>
    </row>
    <row r="757" spans="8:8">
      <c r="A757" t="s">
        <v>104</v>
      </c>
      <c r="D757" t="s">
        <v>261</v>
      </c>
      <c r="F757" s="19">
        <v>45457.0</v>
      </c>
      <c r="G757">
        <v>0.0</v>
      </c>
      <c r="H757">
        <v>0.0</v>
      </c>
      <c r="I757" t="s">
        <v>83</v>
      </c>
      <c r="J757">
        <v>0.0</v>
      </c>
      <c r="K757">
        <v>0.0</v>
      </c>
      <c r="L757" t="s">
        <v>83</v>
      </c>
      <c r="M757">
        <v>0.0</v>
      </c>
      <c r="N757">
        <v>0.0</v>
      </c>
      <c r="P757">
        <v>0.0</v>
      </c>
      <c r="Q757" t="s">
        <v>442</v>
      </c>
      <c r="R757" t="str">
        <f t="shared" si="13"/>
        <v>Matungu Sub-County Hospital_14/06/2024</v>
      </c>
      <c r="S757" t="str">
        <f>IF(COUNTIF(Individual!O:O,R757)&gt;0,"Found","Not Found")</f>
        <v>Not Found</v>
      </c>
    </row>
    <row r="758" spans="8:8">
      <c r="A758" t="s">
        <v>93</v>
      </c>
      <c r="E758" t="s">
        <v>102</v>
      </c>
      <c r="F758" s="19">
        <v>45457.0</v>
      </c>
      <c r="G758">
        <v>0.0</v>
      </c>
      <c r="H758">
        <v>0.0</v>
      </c>
      <c r="I758" t="s">
        <v>83</v>
      </c>
      <c r="J758">
        <v>0.0</v>
      </c>
      <c r="K758">
        <v>0.0</v>
      </c>
      <c r="L758" t="s">
        <v>83</v>
      </c>
      <c r="M758">
        <v>0.0</v>
      </c>
      <c r="N758">
        <v>0.0</v>
      </c>
      <c r="P758">
        <v>0.0</v>
      </c>
      <c r="Q758" t="s">
        <v>247</v>
      </c>
      <c r="R758" t="str">
        <f t="shared" si="13"/>
        <v>Langalanga Health Centre_14/06/2024</v>
      </c>
      <c r="S758" t="str">
        <f>IF(COUNTIF(Individual!O:O,R758)&gt;0,"Found","Not Found")</f>
        <v>Not Found</v>
      </c>
    </row>
    <row r="759" spans="8:8">
      <c r="A759" t="s">
        <v>85</v>
      </c>
      <c r="B759" t="s">
        <v>96</v>
      </c>
      <c r="F759" s="19">
        <v>45457.0</v>
      </c>
      <c r="G759">
        <v>0.0</v>
      </c>
      <c r="H759">
        <v>0.0</v>
      </c>
      <c r="I759" t="s">
        <v>83</v>
      </c>
      <c r="J759">
        <v>0.0</v>
      </c>
      <c r="K759">
        <v>0.0</v>
      </c>
      <c r="L759" t="s">
        <v>83</v>
      </c>
      <c r="M759">
        <v>0.0</v>
      </c>
      <c r="N759">
        <v>0.0</v>
      </c>
      <c r="P759">
        <v>0.0</v>
      </c>
      <c r="Q759" t="s">
        <v>443</v>
      </c>
      <c r="R759" t="str">
        <f t="shared" si="13"/>
        <v>Wagwe Health Centre_14/06/2024</v>
      </c>
      <c r="S759" t="str">
        <f>IF(COUNTIF(Individual!O:O,R759)&gt;0,"Found","Not Found")</f>
        <v>Not Found</v>
      </c>
    </row>
    <row r="760" spans="8:8">
      <c r="A760" t="s">
        <v>81</v>
      </c>
      <c r="C760" t="s">
        <v>434</v>
      </c>
      <c r="F760" s="19">
        <v>45453.0</v>
      </c>
      <c r="G760">
        <v>0.0</v>
      </c>
      <c r="H760">
        <v>0.0</v>
      </c>
      <c r="I760" t="s">
        <v>83</v>
      </c>
      <c r="J760">
        <v>0.0</v>
      </c>
      <c r="K760">
        <v>0.0</v>
      </c>
      <c r="L760" t="s">
        <v>83</v>
      </c>
      <c r="M760">
        <v>0.0</v>
      </c>
      <c r="N760">
        <v>0.0</v>
      </c>
      <c r="P760">
        <v>0.0</v>
      </c>
      <c r="Q760" t="s">
        <v>444</v>
      </c>
      <c r="R760" t="str">
        <f t="shared" si="13"/>
        <v>Kisumu County Referral Hospital (KCRH)_10/06/2024</v>
      </c>
      <c r="S760" t="str">
        <f>IF(COUNTIF(Individual!O:O,R760)&gt;0,"Found","Not Found")</f>
        <v>Not Found</v>
      </c>
    </row>
    <row r="761" spans="8:8">
      <c r="A761" t="s">
        <v>85</v>
      </c>
      <c r="B761" t="s">
        <v>86</v>
      </c>
      <c r="F761" s="19">
        <v>45457.0</v>
      </c>
      <c r="G761">
        <v>0.0</v>
      </c>
      <c r="H761">
        <v>0.0</v>
      </c>
      <c r="I761" t="s">
        <v>83</v>
      </c>
      <c r="J761">
        <v>0.0</v>
      </c>
      <c r="K761">
        <v>0.0</v>
      </c>
      <c r="L761" t="s">
        <v>83</v>
      </c>
      <c r="M761">
        <v>0.0</v>
      </c>
      <c r="N761">
        <v>0.0</v>
      </c>
      <c r="P761">
        <v>0.0</v>
      </c>
      <c r="Q761" t="s">
        <v>445</v>
      </c>
      <c r="R761" t="str">
        <f t="shared" si="13"/>
        <v>Homa Bay County Teaching and Referral Hospital_14/06/2024</v>
      </c>
      <c r="S761" t="str">
        <f>IF(COUNTIF(Individual!O:O,R761)&gt;0,"Found","Not Found")</f>
        <v>Not Found</v>
      </c>
    </row>
    <row r="762" spans="8:8">
      <c r="A762" t="s">
        <v>104</v>
      </c>
      <c r="D762" t="s">
        <v>143</v>
      </c>
      <c r="F762" s="19">
        <v>45453.0</v>
      </c>
      <c r="G762">
        <v>0.0</v>
      </c>
      <c r="H762">
        <v>0.0</v>
      </c>
      <c r="I762" t="s">
        <v>83</v>
      </c>
      <c r="J762">
        <v>0.0</v>
      </c>
      <c r="K762">
        <v>0.0</v>
      </c>
      <c r="L762" t="s">
        <v>83</v>
      </c>
      <c r="M762">
        <v>0.0</v>
      </c>
      <c r="N762">
        <v>0.0</v>
      </c>
      <c r="P762">
        <v>0.0</v>
      </c>
      <c r="Q762" t="s">
        <v>446</v>
      </c>
      <c r="R762" t="str">
        <f t="shared" si="13"/>
        <v>Malava County Hospital_10/06/2024</v>
      </c>
      <c r="S762" t="str">
        <f>IF(COUNTIF(Individual!O:O,R762)&gt;0,"Found","Not Found")</f>
        <v>Not Found</v>
      </c>
    </row>
    <row r="763" spans="8:8">
      <c r="A763" t="s">
        <v>81</v>
      </c>
      <c r="C763" t="s">
        <v>434</v>
      </c>
      <c r="F763" s="19">
        <v>45454.0</v>
      </c>
      <c r="G763">
        <v>0.0</v>
      </c>
      <c r="H763">
        <v>0.0</v>
      </c>
      <c r="I763" t="s">
        <v>83</v>
      </c>
      <c r="J763">
        <v>0.0</v>
      </c>
      <c r="K763">
        <v>0.0</v>
      </c>
      <c r="L763" t="s">
        <v>83</v>
      </c>
      <c r="M763">
        <v>0.0</v>
      </c>
      <c r="N763">
        <v>0.0</v>
      </c>
      <c r="P763">
        <v>0.0</v>
      </c>
      <c r="Q763" t="s">
        <v>447</v>
      </c>
      <c r="R763" t="str">
        <f t="shared" si="13"/>
        <v>Kisumu County Referral Hospital (KCRH)_11/06/2024</v>
      </c>
      <c r="S763" t="str">
        <f>IF(COUNTIF(Individual!O:O,R763)&gt;0,"Found","Not Found")</f>
        <v>Not Found</v>
      </c>
    </row>
    <row r="764" spans="8:8">
      <c r="A764" t="s">
        <v>81</v>
      </c>
      <c r="C764" t="s">
        <v>434</v>
      </c>
      <c r="F764" s="19">
        <v>45455.0</v>
      </c>
      <c r="G764">
        <v>0.0</v>
      </c>
      <c r="H764">
        <v>0.0</v>
      </c>
      <c r="I764" t="s">
        <v>83</v>
      </c>
      <c r="J764">
        <v>0.0</v>
      </c>
      <c r="K764">
        <v>0.0</v>
      </c>
      <c r="L764" t="s">
        <v>83</v>
      </c>
      <c r="M764">
        <v>0.0</v>
      </c>
      <c r="N764">
        <v>0.0</v>
      </c>
      <c r="P764">
        <v>0.0</v>
      </c>
      <c r="Q764" t="s">
        <v>447</v>
      </c>
      <c r="R764" t="str">
        <f t="shared" si="13"/>
        <v>Kisumu County Referral Hospital (KCRH)_12/06/2024</v>
      </c>
      <c r="S764" t="str">
        <f>IF(COUNTIF(Individual!O:O,R764)&gt;0,"Found","Not Found")</f>
        <v>Not Found</v>
      </c>
    </row>
    <row r="765" spans="8:8">
      <c r="A765" t="s">
        <v>81</v>
      </c>
      <c r="C765" t="s">
        <v>434</v>
      </c>
      <c r="F765" s="19">
        <v>45456.0</v>
      </c>
      <c r="G765">
        <v>0.0</v>
      </c>
      <c r="H765">
        <v>0.0</v>
      </c>
      <c r="I765" t="s">
        <v>83</v>
      </c>
      <c r="J765">
        <v>0.0</v>
      </c>
      <c r="K765">
        <v>0.0</v>
      </c>
      <c r="L765" t="s">
        <v>83</v>
      </c>
      <c r="M765">
        <v>0.0</v>
      </c>
      <c r="N765">
        <v>0.0</v>
      </c>
      <c r="P765">
        <v>0.0</v>
      </c>
      <c r="Q765" t="s">
        <v>447</v>
      </c>
      <c r="R765" t="str">
        <f t="shared" si="13"/>
        <v>Kisumu County Referral Hospital (KCRH)_13/06/2024</v>
      </c>
      <c r="S765" t="str">
        <f>IF(COUNTIF(Individual!O:O,R765)&gt;0,"Found","Not Found")</f>
        <v>Not Found</v>
      </c>
    </row>
    <row r="766" spans="8:8">
      <c r="A766" t="s">
        <v>104</v>
      </c>
      <c r="D766" t="s">
        <v>136</v>
      </c>
      <c r="F766" s="19">
        <v>45457.0</v>
      </c>
      <c r="G766">
        <v>0.0</v>
      </c>
      <c r="H766">
        <v>0.0</v>
      </c>
      <c r="I766" t="s">
        <v>83</v>
      </c>
      <c r="J766">
        <v>0.0</v>
      </c>
      <c r="K766">
        <v>0.0</v>
      </c>
      <c r="L766" t="s">
        <v>83</v>
      </c>
      <c r="M766">
        <v>0.0</v>
      </c>
      <c r="N766">
        <v>0.0</v>
      </c>
      <c r="P766">
        <v>0.0</v>
      </c>
      <c r="Q766" t="s">
        <v>448</v>
      </c>
      <c r="R766" t="str">
        <f t="shared" si="13"/>
        <v>AP Line_14/06/2024</v>
      </c>
      <c r="S766" t="str">
        <f>IF(COUNTIF(Individual!O:O,R766)&gt;0,"Found","Not Found")</f>
        <v>Not Found</v>
      </c>
    </row>
    <row r="767" spans="8:8">
      <c r="A767" t="s">
        <v>104</v>
      </c>
      <c r="D767" t="s">
        <v>136</v>
      </c>
      <c r="F767" s="19">
        <v>45453.0</v>
      </c>
      <c r="G767">
        <v>1.0</v>
      </c>
      <c r="H767">
        <v>1.0</v>
      </c>
      <c r="I767" t="s">
        <v>83</v>
      </c>
      <c r="J767">
        <v>0.0</v>
      </c>
      <c r="K767">
        <v>1.0</v>
      </c>
      <c r="L767" t="s">
        <v>83</v>
      </c>
      <c r="M767">
        <v>1.0</v>
      </c>
      <c r="N767">
        <v>0.0</v>
      </c>
      <c r="P767">
        <v>1.0</v>
      </c>
      <c r="Q767" t="s">
        <v>449</v>
      </c>
      <c r="R767" t="str">
        <f t="shared" si="13"/>
        <v>AP Line_10/06/2024</v>
      </c>
      <c r="S767" t="str">
        <f>IF(COUNTIF(Individual!O:O,R767)&gt;0,"Found","Not Found")</f>
        <v>Not Found</v>
      </c>
    </row>
    <row r="768" spans="8:8">
      <c r="A768" t="s">
        <v>85</v>
      </c>
      <c r="B768" t="s">
        <v>109</v>
      </c>
      <c r="F768" s="19">
        <v>45457.0</v>
      </c>
      <c r="G768">
        <v>1.0</v>
      </c>
      <c r="H768">
        <v>1.0</v>
      </c>
      <c r="I768" t="s">
        <v>83</v>
      </c>
      <c r="J768">
        <v>0.0</v>
      </c>
      <c r="K768">
        <v>1.0</v>
      </c>
      <c r="L768" t="s">
        <v>83</v>
      </c>
      <c r="M768">
        <v>1.0</v>
      </c>
      <c r="N768">
        <v>0.0</v>
      </c>
      <c r="P768">
        <v>1.0</v>
      </c>
      <c r="Q768" t="s">
        <v>450</v>
      </c>
      <c r="R768" t="str">
        <f t="shared" si="13"/>
        <v>Kabondo Sub-County Hospital_14/06/2024</v>
      </c>
      <c r="S768" t="str">
        <f>IF(COUNTIF(Individual!O:O,R768)&gt;0,"Found","Not Found")</f>
        <v>Not Found</v>
      </c>
    </row>
    <row r="769" spans="8:8">
      <c r="A769" t="s">
        <v>93</v>
      </c>
      <c r="E769" t="s">
        <v>113</v>
      </c>
      <c r="F769" s="19">
        <v>45456.0</v>
      </c>
      <c r="G769">
        <v>0.0</v>
      </c>
      <c r="H769">
        <v>0.0</v>
      </c>
      <c r="I769" t="s">
        <v>83</v>
      </c>
      <c r="J769">
        <v>0.0</v>
      </c>
      <c r="K769">
        <v>0.0</v>
      </c>
      <c r="L769" t="s">
        <v>83</v>
      </c>
      <c r="M769">
        <v>0.0</v>
      </c>
      <c r="N769">
        <v>0.0</v>
      </c>
      <c r="P769">
        <v>0.0</v>
      </c>
      <c r="Q769" t="s">
        <v>177</v>
      </c>
      <c r="R769" t="str">
        <f t="shared" si="14" ref="R769:R832">CONCATENATE(B769,C769,D769,E769,"_",(TEXT(F769,"dd/mm/yyyy")))</f>
        <v>Lanet Health Centre_13/06/2024</v>
      </c>
      <c r="S769" t="str">
        <f>IF(COUNTIF(Individual!O:O,R769)&gt;0,"Found","Not Found")</f>
        <v>Not Found</v>
      </c>
    </row>
    <row r="770" spans="8:8">
      <c r="A770" t="s">
        <v>93</v>
      </c>
      <c r="E770" t="s">
        <v>113</v>
      </c>
      <c r="F770" s="19">
        <v>45457.0</v>
      </c>
      <c r="G770">
        <v>0.0</v>
      </c>
      <c r="H770">
        <v>0.0</v>
      </c>
      <c r="I770" t="s">
        <v>83</v>
      </c>
      <c r="J770">
        <v>0.0</v>
      </c>
      <c r="K770">
        <v>0.0</v>
      </c>
      <c r="L770" t="s">
        <v>83</v>
      </c>
      <c r="M770">
        <v>0.0</v>
      </c>
      <c r="N770">
        <v>0.0</v>
      </c>
      <c r="P770">
        <v>0.0</v>
      </c>
      <c r="Q770" t="s">
        <v>177</v>
      </c>
      <c r="R770" t="str">
        <f t="shared" si="14"/>
        <v>Lanet Health Centre_14/06/2024</v>
      </c>
      <c r="S770" t="str">
        <f>IF(COUNTIF(Individual!O:O,R770)&gt;0,"Found","Not Found")</f>
        <v>Not Found</v>
      </c>
    </row>
    <row r="771" spans="8:8">
      <c r="A771" t="s">
        <v>104</v>
      </c>
      <c r="D771" t="s">
        <v>261</v>
      </c>
      <c r="F771" s="19">
        <v>45453.0</v>
      </c>
      <c r="G771">
        <v>1.0</v>
      </c>
      <c r="H771">
        <v>1.0</v>
      </c>
      <c r="I771" t="s">
        <v>83</v>
      </c>
      <c r="J771">
        <v>0.0</v>
      </c>
      <c r="K771">
        <v>1.0</v>
      </c>
      <c r="L771" t="s">
        <v>83</v>
      </c>
      <c r="M771">
        <v>1.0</v>
      </c>
      <c r="N771">
        <v>0.0</v>
      </c>
      <c r="P771">
        <v>1.0</v>
      </c>
      <c r="Q771" t="s">
        <v>451</v>
      </c>
      <c r="R771" t="str">
        <f t="shared" si="14"/>
        <v>Matungu Sub-County Hospital_10/06/2024</v>
      </c>
      <c r="S771" t="str">
        <f>IF(COUNTIF(Individual!O:O,R771)&gt;0,"Found","Not Found")</f>
        <v>Not Found</v>
      </c>
    </row>
    <row r="772" spans="8:8">
      <c r="A772" t="s">
        <v>104</v>
      </c>
      <c r="D772" t="s">
        <v>261</v>
      </c>
      <c r="F772" s="19">
        <v>45454.0</v>
      </c>
      <c r="G772">
        <v>0.0</v>
      </c>
      <c r="H772">
        <v>0.0</v>
      </c>
      <c r="I772" t="s">
        <v>83</v>
      </c>
      <c r="J772">
        <v>0.0</v>
      </c>
      <c r="K772">
        <v>0.0</v>
      </c>
      <c r="L772" t="s">
        <v>83</v>
      </c>
      <c r="M772">
        <v>0.0</v>
      </c>
      <c r="N772">
        <v>0.0</v>
      </c>
      <c r="P772">
        <v>0.0</v>
      </c>
      <c r="Q772" t="s">
        <v>452</v>
      </c>
      <c r="R772" t="str">
        <f t="shared" si="14"/>
        <v>Matungu Sub-County Hospital_11/06/2024</v>
      </c>
      <c r="S772" t="str">
        <f>IF(COUNTIF(Individual!O:O,R772)&gt;0,"Found","Not Found")</f>
        <v>Not Found</v>
      </c>
    </row>
    <row r="773" spans="8:8">
      <c r="A773" t="s">
        <v>104</v>
      </c>
      <c r="D773" t="s">
        <v>261</v>
      </c>
      <c r="F773" s="19">
        <v>45455.0</v>
      </c>
      <c r="G773">
        <v>1.0</v>
      </c>
      <c r="H773">
        <v>1.0</v>
      </c>
      <c r="I773" t="s">
        <v>83</v>
      </c>
      <c r="J773">
        <v>0.0</v>
      </c>
      <c r="K773">
        <v>1.0</v>
      </c>
      <c r="L773" t="s">
        <v>83</v>
      </c>
      <c r="M773">
        <v>1.0</v>
      </c>
      <c r="N773">
        <v>0.0</v>
      </c>
      <c r="P773">
        <v>1.0</v>
      </c>
      <c r="Q773" t="s">
        <v>453</v>
      </c>
      <c r="R773" t="str">
        <f t="shared" si="14"/>
        <v>Matungu Sub-County Hospital_12/06/2024</v>
      </c>
      <c r="S773" t="str">
        <f>IF(COUNTIF(Individual!O:O,R773)&gt;0,"Found","Not Found")</f>
        <v>Not Found</v>
      </c>
    </row>
    <row r="774" spans="8:8">
      <c r="A774" t="s">
        <v>85</v>
      </c>
      <c r="B774" t="s">
        <v>148</v>
      </c>
      <c r="F774" s="19">
        <v>45456.0</v>
      </c>
      <c r="G774">
        <v>0.0</v>
      </c>
      <c r="H774">
        <v>0.0</v>
      </c>
      <c r="I774" t="s">
        <v>83</v>
      </c>
      <c r="J774">
        <v>0.0</v>
      </c>
      <c r="K774">
        <v>0.0</v>
      </c>
      <c r="L774" t="s">
        <v>83</v>
      </c>
      <c r="M774">
        <v>0.0</v>
      </c>
      <c r="N774">
        <v>0.0</v>
      </c>
      <c r="P774">
        <v>0.0</v>
      </c>
      <c r="Q774" t="s">
        <v>454</v>
      </c>
      <c r="R774" t="str">
        <f t="shared" si="14"/>
        <v>Ndhiwa Sub-County Hospital_13/06/2024</v>
      </c>
      <c r="S774" t="str">
        <f>IF(COUNTIF(Individual!O:O,R774)&gt;0,"Found","Not Found")</f>
        <v>Not Found</v>
      </c>
    </row>
    <row r="775" spans="8:8">
      <c r="A775" t="s">
        <v>104</v>
      </c>
      <c r="D775" t="s">
        <v>128</v>
      </c>
      <c r="F775" s="19">
        <v>45453.0</v>
      </c>
      <c r="G775">
        <v>0.0</v>
      </c>
      <c r="H775">
        <v>0.0</v>
      </c>
      <c r="I775" t="s">
        <v>83</v>
      </c>
      <c r="J775">
        <v>0.0</v>
      </c>
      <c r="K775">
        <v>0.0</v>
      </c>
      <c r="L775" t="s">
        <v>83</v>
      </c>
      <c r="M775">
        <v>0.0</v>
      </c>
      <c r="N775">
        <v>0.0</v>
      </c>
      <c r="P775">
        <v>0.0</v>
      </c>
      <c r="Q775" t="s">
        <v>455</v>
      </c>
      <c r="R775" t="str">
        <f t="shared" si="14"/>
        <v>Matunda Sub District Hospital_10/06/2024</v>
      </c>
      <c r="S775" t="str">
        <f>IF(COUNTIF(Individual!O:O,R775)&gt;0,"Found","Not Found")</f>
        <v>Not Found</v>
      </c>
    </row>
    <row r="776" spans="8:8">
      <c r="A776" t="s">
        <v>104</v>
      </c>
      <c r="D776" t="s">
        <v>128</v>
      </c>
      <c r="F776" s="19">
        <v>45457.0</v>
      </c>
      <c r="G776">
        <v>0.0</v>
      </c>
      <c r="H776">
        <v>0.0</v>
      </c>
      <c r="I776" t="s">
        <v>83</v>
      </c>
      <c r="J776">
        <v>0.0</v>
      </c>
      <c r="K776">
        <v>0.0</v>
      </c>
      <c r="L776" t="s">
        <v>83</v>
      </c>
      <c r="M776">
        <v>0.0</v>
      </c>
      <c r="N776">
        <v>0.0</v>
      </c>
      <c r="P776">
        <v>0.0</v>
      </c>
      <c r="Q776" t="s">
        <v>456</v>
      </c>
      <c r="R776" t="str">
        <f t="shared" si="14"/>
        <v>Matunda Sub District Hospital_14/06/2024</v>
      </c>
      <c r="S776" t="str">
        <f>IF(COUNTIF(Individual!O:O,R776)&gt;0,"Found","Not Found")</f>
        <v>Not Found</v>
      </c>
    </row>
    <row r="777" spans="8:8">
      <c r="A777" t="s">
        <v>104</v>
      </c>
      <c r="D777" t="s">
        <v>137</v>
      </c>
      <c r="F777" s="19">
        <v>45457.0</v>
      </c>
      <c r="G777">
        <v>0.0</v>
      </c>
      <c r="H777">
        <v>0.0</v>
      </c>
      <c r="I777" t="s">
        <v>83</v>
      </c>
      <c r="J777">
        <v>0.0</v>
      </c>
      <c r="K777">
        <v>0.0</v>
      </c>
      <c r="L777" t="s">
        <v>83</v>
      </c>
      <c r="M777">
        <v>0.0</v>
      </c>
      <c r="N777">
        <v>0.0</v>
      </c>
      <c r="P777">
        <v>0.0</v>
      </c>
      <c r="Q777" t="s">
        <v>457</v>
      </c>
      <c r="R777" t="str">
        <f t="shared" si="14"/>
        <v>Iguhu Sub-County Hospital_14/06/2024</v>
      </c>
      <c r="S777" t="str">
        <f>IF(COUNTIF(Individual!O:O,R777)&gt;0,"Found","Not Found")</f>
        <v>Not Found</v>
      </c>
    </row>
    <row r="778" spans="8:8">
      <c r="A778" t="s">
        <v>104</v>
      </c>
      <c r="D778" t="s">
        <v>137</v>
      </c>
      <c r="F778" s="19">
        <v>45453.0</v>
      </c>
      <c r="G778">
        <v>0.0</v>
      </c>
      <c r="H778">
        <v>0.0</v>
      </c>
      <c r="I778" t="s">
        <v>83</v>
      </c>
      <c r="J778">
        <v>0.0</v>
      </c>
      <c r="K778">
        <v>0.0</v>
      </c>
      <c r="L778" t="s">
        <v>83</v>
      </c>
      <c r="M778">
        <v>0.0</v>
      </c>
      <c r="N778">
        <v>0.0</v>
      </c>
      <c r="P778">
        <v>0.0</v>
      </c>
      <c r="Q778" t="s">
        <v>457</v>
      </c>
      <c r="R778" t="str">
        <f t="shared" si="14"/>
        <v>Iguhu Sub-County Hospital_10/06/2024</v>
      </c>
      <c r="S778" t="str">
        <f>IF(COUNTIF(Individual!O:O,R778)&gt;0,"Found","Not Found")</f>
        <v>Not Found</v>
      </c>
    </row>
    <row r="779" spans="8:8">
      <c r="A779" t="s">
        <v>104</v>
      </c>
      <c r="D779" t="s">
        <v>150</v>
      </c>
      <c r="F779" s="19">
        <v>45453.0</v>
      </c>
      <c r="G779">
        <v>0.0</v>
      </c>
      <c r="H779">
        <v>0.0</v>
      </c>
      <c r="I779" t="s">
        <v>83</v>
      </c>
      <c r="J779">
        <v>0.0</v>
      </c>
      <c r="K779">
        <v>0.0</v>
      </c>
      <c r="L779" t="s">
        <v>83</v>
      </c>
      <c r="M779">
        <v>0.0</v>
      </c>
      <c r="N779">
        <v>0.0</v>
      </c>
      <c r="P779">
        <v>0.0</v>
      </c>
      <c r="Q779" t="s">
        <v>458</v>
      </c>
      <c r="R779" t="str">
        <f t="shared" si="14"/>
        <v>Butere Sub-County Hospital_10/06/2024</v>
      </c>
      <c r="S779" t="str">
        <f>IF(COUNTIF(Individual!O:O,R779)&gt;0,"Found","Not Found")</f>
        <v>Not Found</v>
      </c>
    </row>
    <row r="780" spans="8:8">
      <c r="A780" t="s">
        <v>85</v>
      </c>
      <c r="B780" t="s">
        <v>121</v>
      </c>
      <c r="F780" s="19">
        <v>45457.0</v>
      </c>
      <c r="G780">
        <v>0.0</v>
      </c>
      <c r="H780">
        <v>0.0</v>
      </c>
      <c r="I780" t="s">
        <v>83</v>
      </c>
      <c r="J780">
        <v>0.0</v>
      </c>
      <c r="K780">
        <v>0.0</v>
      </c>
      <c r="L780" t="s">
        <v>83</v>
      </c>
      <c r="M780">
        <v>0.0</v>
      </c>
      <c r="N780">
        <v>0.0</v>
      </c>
      <c r="P780">
        <v>0.0</v>
      </c>
      <c r="Q780" t="s">
        <v>174</v>
      </c>
      <c r="R780" t="str">
        <f t="shared" si="14"/>
        <v>Kitare Health Centre_14/06/2024</v>
      </c>
      <c r="S780" t="str">
        <f>IF(COUNTIF(Individual!O:O,R780)&gt;0,"Found","Not Found")</f>
        <v>Not Found</v>
      </c>
    </row>
    <row r="781" spans="8:8">
      <c r="A781" t="s">
        <v>93</v>
      </c>
      <c r="E781" t="s">
        <v>115</v>
      </c>
      <c r="F781" s="19">
        <v>45457.0</v>
      </c>
      <c r="G781">
        <v>0.0</v>
      </c>
      <c r="H781">
        <v>0.0</v>
      </c>
      <c r="I781" t="s">
        <v>83</v>
      </c>
      <c r="J781">
        <v>0.0</v>
      </c>
      <c r="K781">
        <v>0.0</v>
      </c>
      <c r="L781" t="s">
        <v>83</v>
      </c>
      <c r="M781">
        <v>0.0</v>
      </c>
      <c r="N781">
        <v>0.0</v>
      </c>
      <c r="P781">
        <v>0.0</v>
      </c>
      <c r="Q781" t="s">
        <v>459</v>
      </c>
      <c r="R781" t="str">
        <f t="shared" si="14"/>
        <v>Naivasha Sub-County Hospital_14/06/2024</v>
      </c>
      <c r="S781" t="str">
        <f>IF(COUNTIF(Individual!O:O,R781)&gt;0,"Found","Not Found")</f>
        <v>Not Found</v>
      </c>
    </row>
    <row r="782" spans="8:8">
      <c r="A782" t="s">
        <v>104</v>
      </c>
      <c r="D782" t="s">
        <v>105</v>
      </c>
      <c r="F782" s="19">
        <v>45457.0</v>
      </c>
      <c r="G782">
        <v>0.0</v>
      </c>
      <c r="H782">
        <v>0.0</v>
      </c>
      <c r="I782" t="s">
        <v>83</v>
      </c>
      <c r="J782">
        <v>0.0</v>
      </c>
      <c r="K782">
        <v>0.0</v>
      </c>
      <c r="L782" t="s">
        <v>83</v>
      </c>
      <c r="M782">
        <v>0.0</v>
      </c>
      <c r="N782">
        <v>0.0</v>
      </c>
      <c r="P782">
        <v>0.0</v>
      </c>
      <c r="Q782" t="s">
        <v>460</v>
      </c>
      <c r="R782" t="str">
        <f t="shared" si="14"/>
        <v>Kakamega County General Hospital_14/06/2024</v>
      </c>
      <c r="S782" t="str">
        <f>IF(COUNTIF(Individual!O:O,R782)&gt;0,"Found","Not Found")</f>
        <v>Not Found</v>
      </c>
    </row>
    <row r="783" spans="8:8">
      <c r="A783" t="s">
        <v>81</v>
      </c>
      <c r="C783" t="s">
        <v>152</v>
      </c>
      <c r="F783" s="19">
        <v>45453.0</v>
      </c>
      <c r="G783">
        <v>0.0</v>
      </c>
      <c r="H783">
        <v>0.0</v>
      </c>
      <c r="I783" t="s">
        <v>83</v>
      </c>
      <c r="J783">
        <v>0.0</v>
      </c>
      <c r="K783">
        <v>0.0</v>
      </c>
      <c r="L783" t="s">
        <v>83</v>
      </c>
      <c r="M783">
        <v>0.0</v>
      </c>
      <c r="N783">
        <v>0.0</v>
      </c>
      <c r="P783">
        <v>0.0</v>
      </c>
      <c r="Q783" t="s">
        <v>461</v>
      </c>
      <c r="R783" t="str">
        <f t="shared" si="14"/>
        <v>Koru Dispensary_10/06/2024</v>
      </c>
      <c r="S783" t="str">
        <f>IF(COUNTIF(Individual!O:O,R783)&gt;0,"Found","Not Found")</f>
        <v>Not Found</v>
      </c>
    </row>
    <row r="784" spans="8:8">
      <c r="A784" t="s">
        <v>85</v>
      </c>
      <c r="B784" t="s">
        <v>111</v>
      </c>
      <c r="F784" s="19">
        <v>45457.0</v>
      </c>
      <c r="G784">
        <v>0.0</v>
      </c>
      <c r="H784">
        <v>0.0</v>
      </c>
      <c r="I784" t="s">
        <v>83</v>
      </c>
      <c r="J784">
        <v>0.0</v>
      </c>
      <c r="K784">
        <v>0.0</v>
      </c>
      <c r="L784" t="s">
        <v>83</v>
      </c>
      <c r="M784">
        <v>0.0</v>
      </c>
      <c r="N784">
        <v>0.0</v>
      </c>
      <c r="P784">
        <v>0.0</v>
      </c>
      <c r="Q784" t="s">
        <v>462</v>
      </c>
      <c r="R784" t="str">
        <f t="shared" si="14"/>
        <v>Nyagoro Health Centre _14/06/2024</v>
      </c>
      <c r="S784" t="str">
        <f>IF(COUNTIF(Individual!O:O,R784)&gt;0,"Found","Not Found")</f>
        <v>Not Found</v>
      </c>
    </row>
    <row r="785" spans="8:8">
      <c r="A785" s="20" t="s">
        <v>81</v>
      </c>
      <c r="B785" s="20"/>
      <c r="C785" s="20" t="s">
        <v>152</v>
      </c>
      <c r="D785" s="20"/>
      <c r="E785" s="20"/>
      <c r="F785" s="21">
        <v>45454.0</v>
      </c>
      <c r="G785" s="20">
        <v>0.0</v>
      </c>
      <c r="H785" s="20">
        <v>0.0</v>
      </c>
      <c r="I785" s="20" t="s">
        <v>83</v>
      </c>
      <c r="J785" s="20">
        <v>0.0</v>
      </c>
      <c r="K785" s="20">
        <v>0.0</v>
      </c>
      <c r="L785" s="20" t="s">
        <v>83</v>
      </c>
      <c r="M785" s="20">
        <v>0.0</v>
      </c>
      <c r="N785" s="20">
        <v>0.0</v>
      </c>
      <c r="O785" s="20"/>
      <c r="P785" s="20">
        <v>0.0</v>
      </c>
      <c r="Q785" s="20" t="s">
        <v>461</v>
      </c>
      <c r="R785" t="str">
        <f t="shared" si="14"/>
        <v>Koru Dispensary_11/06/2024</v>
      </c>
      <c r="S785" t="str">
        <f>IF(COUNTIF(Individual!O:O,R785)&gt;0,"Found","Not Found")</f>
        <v>Not Found</v>
      </c>
    </row>
    <row r="786" spans="8:8">
      <c r="A786" t="s">
        <v>81</v>
      </c>
      <c r="C786" t="s">
        <v>152</v>
      </c>
      <c r="F786" s="19">
        <v>45457.0</v>
      </c>
      <c r="G786">
        <v>1.0</v>
      </c>
      <c r="H786">
        <v>1.0</v>
      </c>
      <c r="I786" t="s">
        <v>83</v>
      </c>
      <c r="J786">
        <v>0.0</v>
      </c>
      <c r="K786">
        <v>1.0</v>
      </c>
      <c r="L786" t="s">
        <v>83</v>
      </c>
      <c r="M786">
        <v>1.0</v>
      </c>
      <c r="N786">
        <v>0.0</v>
      </c>
      <c r="P786">
        <v>1.0</v>
      </c>
      <c r="Q786" t="s">
        <v>463</v>
      </c>
      <c r="R786" t="str">
        <f t="shared" si="14"/>
        <v>Koru Dispensary_14/06/2024</v>
      </c>
      <c r="S786" t="str">
        <f>IF(COUNTIF(Individual!O:O,R786)&gt;0,"Found","Not Found")</f>
        <v>Not Found</v>
      </c>
    </row>
    <row r="787" spans="8:8">
      <c r="A787" t="s">
        <v>81</v>
      </c>
      <c r="C787" t="s">
        <v>82</v>
      </c>
      <c r="F787" s="19">
        <v>45457.0</v>
      </c>
      <c r="G787">
        <v>0.0</v>
      </c>
      <c r="H787">
        <v>0.0</v>
      </c>
      <c r="I787" t="s">
        <v>83</v>
      </c>
      <c r="J787">
        <v>0.0</v>
      </c>
      <c r="K787">
        <v>0.0</v>
      </c>
      <c r="L787" t="s">
        <v>83</v>
      </c>
      <c r="M787">
        <v>0.0</v>
      </c>
      <c r="N787">
        <v>0.0</v>
      </c>
      <c r="P787">
        <v>0.0</v>
      </c>
      <c r="Q787" t="s">
        <v>464</v>
      </c>
      <c r="R787" t="str">
        <f t="shared" si="14"/>
        <v>Rabuor Sub-County Hospital_14/06/2024</v>
      </c>
      <c r="S787" t="str">
        <f>IF(COUNTIF(Individual!O:O,R787)&gt;0,"Found","Not Found")</f>
        <v>Not Found</v>
      </c>
    </row>
    <row r="788" spans="8:8">
      <c r="A788" t="s">
        <v>85</v>
      </c>
      <c r="B788" t="s">
        <v>96</v>
      </c>
      <c r="F788" s="19">
        <v>45454.0</v>
      </c>
      <c r="G788">
        <v>1.0</v>
      </c>
      <c r="H788">
        <v>1.0</v>
      </c>
      <c r="I788" t="s">
        <v>83</v>
      </c>
      <c r="J788">
        <v>0.0</v>
      </c>
      <c r="K788">
        <v>1.0</v>
      </c>
      <c r="L788" t="s">
        <v>83</v>
      </c>
      <c r="M788">
        <v>1.0</v>
      </c>
      <c r="N788">
        <v>0.0</v>
      </c>
      <c r="P788">
        <v>1.0</v>
      </c>
      <c r="Q788" t="s">
        <v>465</v>
      </c>
      <c r="R788" t="str">
        <f t="shared" si="14"/>
        <v>Wagwe Health Centre_11/06/2024</v>
      </c>
      <c r="S788" t="str">
        <f>IF(COUNTIF(Individual!O:O,R788)&gt;0,"Found","Not Found")</f>
        <v>Not Found</v>
      </c>
    </row>
    <row r="789" spans="8:8">
      <c r="A789" t="s">
        <v>81</v>
      </c>
      <c r="C789" t="s">
        <v>117</v>
      </c>
      <c r="F789" s="19">
        <v>45414.0</v>
      </c>
      <c r="G789">
        <v>0.0</v>
      </c>
      <c r="H789">
        <v>0.0</v>
      </c>
      <c r="I789" t="s">
        <v>83</v>
      </c>
      <c r="J789">
        <v>0.0</v>
      </c>
      <c r="K789">
        <v>0.0</v>
      </c>
      <c r="L789" t="s">
        <v>83</v>
      </c>
      <c r="M789">
        <v>0.0</v>
      </c>
      <c r="N789">
        <v>0.0</v>
      </c>
      <c r="P789">
        <v>0.0</v>
      </c>
      <c r="Q789" t="s">
        <v>466</v>
      </c>
      <c r="R789" t="str">
        <f t="shared" si="14"/>
        <v>Hongo Ogosa Health Centre_02/05/2024</v>
      </c>
      <c r="S789" t="str">
        <f>IF(COUNTIF(Individual!O:O,R789)&gt;0,"Found","Not Found")</f>
        <v>Not Found</v>
      </c>
    </row>
    <row r="790" spans="8:8">
      <c r="A790" t="s">
        <v>81</v>
      </c>
      <c r="C790" t="s">
        <v>117</v>
      </c>
      <c r="F790" s="19">
        <v>45415.0</v>
      </c>
      <c r="G790">
        <v>0.0</v>
      </c>
      <c r="H790">
        <v>0.0</v>
      </c>
      <c r="I790" t="s">
        <v>83</v>
      </c>
      <c r="J790">
        <v>0.0</v>
      </c>
      <c r="K790">
        <v>0.0</v>
      </c>
      <c r="L790" t="s">
        <v>83</v>
      </c>
      <c r="M790">
        <v>0.0</v>
      </c>
      <c r="N790">
        <v>0.0</v>
      </c>
      <c r="P790">
        <v>0.0</v>
      </c>
      <c r="Q790" t="s">
        <v>466</v>
      </c>
      <c r="R790" t="str">
        <f t="shared" si="14"/>
        <v>Hongo Ogosa Health Centre_03/05/2024</v>
      </c>
      <c r="S790" t="str">
        <f>IF(COUNTIF(Individual!O:O,R790)&gt;0,"Found","Not Found")</f>
        <v>Not Found</v>
      </c>
    </row>
    <row r="791" spans="8:8">
      <c r="A791" t="s">
        <v>81</v>
      </c>
      <c r="C791" t="s">
        <v>117</v>
      </c>
      <c r="F791" s="19">
        <v>45418.0</v>
      </c>
      <c r="G791">
        <v>0.0</v>
      </c>
      <c r="H791">
        <v>0.0</v>
      </c>
      <c r="I791" t="s">
        <v>83</v>
      </c>
      <c r="J791">
        <v>0.0</v>
      </c>
      <c r="K791">
        <v>0.0</v>
      </c>
      <c r="L791" t="s">
        <v>83</v>
      </c>
      <c r="M791">
        <v>0.0</v>
      </c>
      <c r="N791">
        <v>0.0</v>
      </c>
      <c r="P791">
        <v>0.0</v>
      </c>
      <c r="Q791" t="s">
        <v>466</v>
      </c>
      <c r="R791" t="str">
        <f t="shared" si="14"/>
        <v>Hongo Ogosa Health Centre_06/05/2024</v>
      </c>
      <c r="S791" t="str">
        <f>IF(COUNTIF(Individual!O:O,R791)&gt;0,"Found","Not Found")</f>
        <v>Not Found</v>
      </c>
    </row>
    <row r="792" spans="8:8">
      <c r="A792" t="s">
        <v>81</v>
      </c>
      <c r="C792" t="s">
        <v>117</v>
      </c>
      <c r="F792" s="19">
        <v>45419.0</v>
      </c>
      <c r="G792">
        <v>0.0</v>
      </c>
      <c r="H792">
        <v>0.0</v>
      </c>
      <c r="I792" t="s">
        <v>83</v>
      </c>
      <c r="J792">
        <v>0.0</v>
      </c>
      <c r="K792">
        <v>0.0</v>
      </c>
      <c r="L792" t="s">
        <v>83</v>
      </c>
      <c r="M792">
        <v>0.0</v>
      </c>
      <c r="N792">
        <v>0.0</v>
      </c>
      <c r="P792">
        <v>0.0</v>
      </c>
      <c r="Q792" t="s">
        <v>466</v>
      </c>
      <c r="R792" t="str">
        <f t="shared" si="14"/>
        <v>Hongo Ogosa Health Centre_07/05/2024</v>
      </c>
      <c r="S792" t="str">
        <f>IF(COUNTIF(Individual!O:O,R792)&gt;0,"Found","Not Found")</f>
        <v>Not Found</v>
      </c>
    </row>
    <row r="793" spans="8:8">
      <c r="A793" t="s">
        <v>81</v>
      </c>
      <c r="C793" t="s">
        <v>117</v>
      </c>
      <c r="F793" s="19">
        <v>45420.0</v>
      </c>
      <c r="G793">
        <v>0.0</v>
      </c>
      <c r="H793">
        <v>0.0</v>
      </c>
      <c r="I793" t="s">
        <v>83</v>
      </c>
      <c r="J793">
        <v>0.0</v>
      </c>
      <c r="K793">
        <v>0.0</v>
      </c>
      <c r="L793" t="s">
        <v>83</v>
      </c>
      <c r="M793">
        <v>0.0</v>
      </c>
      <c r="N793">
        <v>0.0</v>
      </c>
      <c r="P793">
        <v>0.0</v>
      </c>
      <c r="Q793" t="s">
        <v>466</v>
      </c>
      <c r="R793" t="str">
        <f t="shared" si="14"/>
        <v>Hongo Ogosa Health Centre_08/05/2024</v>
      </c>
      <c r="S793" t="str">
        <f>IF(COUNTIF(Individual!O:O,R793)&gt;0,"Found","Not Found")</f>
        <v>Not Found</v>
      </c>
    </row>
    <row r="794" spans="8:8">
      <c r="A794" t="s">
        <v>81</v>
      </c>
      <c r="C794" t="s">
        <v>117</v>
      </c>
      <c r="F794" s="19">
        <v>45421.0</v>
      </c>
      <c r="G794">
        <v>0.0</v>
      </c>
      <c r="H794">
        <v>0.0</v>
      </c>
      <c r="I794" t="s">
        <v>83</v>
      </c>
      <c r="J794">
        <v>0.0</v>
      </c>
      <c r="K794">
        <v>0.0</v>
      </c>
      <c r="L794" t="s">
        <v>83</v>
      </c>
      <c r="M794">
        <v>0.0</v>
      </c>
      <c r="N794">
        <v>0.0</v>
      </c>
      <c r="P794">
        <v>0.0</v>
      </c>
      <c r="Q794" t="s">
        <v>466</v>
      </c>
      <c r="R794" t="str">
        <f t="shared" si="14"/>
        <v>Hongo Ogosa Health Centre_09/05/2024</v>
      </c>
      <c r="S794" t="str">
        <f>IF(COUNTIF(Individual!O:O,R794)&gt;0,"Found","Not Found")</f>
        <v>Not Found</v>
      </c>
    </row>
    <row r="795" spans="8:8">
      <c r="A795" t="s">
        <v>81</v>
      </c>
      <c r="C795" t="s">
        <v>117</v>
      </c>
      <c r="F795" s="19">
        <v>45422.0</v>
      </c>
      <c r="G795">
        <v>0.0</v>
      </c>
      <c r="H795">
        <v>0.0</v>
      </c>
      <c r="I795" t="s">
        <v>83</v>
      </c>
      <c r="J795">
        <v>0.0</v>
      </c>
      <c r="K795">
        <v>0.0</v>
      </c>
      <c r="L795" t="s">
        <v>83</v>
      </c>
      <c r="M795">
        <v>0.0</v>
      </c>
      <c r="N795">
        <v>0.0</v>
      </c>
      <c r="P795">
        <v>0.0</v>
      </c>
      <c r="Q795" t="s">
        <v>467</v>
      </c>
      <c r="R795" t="str">
        <f t="shared" si="14"/>
        <v>Hongo Ogosa Health Centre_10/05/2024</v>
      </c>
      <c r="S795" t="str">
        <f>IF(COUNTIF(Individual!O:O,R795)&gt;0,"Found","Not Found")</f>
        <v>Not Found</v>
      </c>
    </row>
    <row r="796" spans="8:8">
      <c r="A796" t="s">
        <v>81</v>
      </c>
      <c r="C796" t="s">
        <v>117</v>
      </c>
      <c r="F796" s="19">
        <v>45425.0</v>
      </c>
      <c r="G796">
        <v>0.0</v>
      </c>
      <c r="H796">
        <v>0.0</v>
      </c>
      <c r="I796" t="s">
        <v>83</v>
      </c>
      <c r="J796">
        <v>0.0</v>
      </c>
      <c r="K796">
        <v>0.0</v>
      </c>
      <c r="L796" t="s">
        <v>83</v>
      </c>
      <c r="M796">
        <v>0.0</v>
      </c>
      <c r="N796">
        <v>0.0</v>
      </c>
      <c r="P796">
        <v>0.0</v>
      </c>
      <c r="Q796" t="s">
        <v>467</v>
      </c>
      <c r="R796" t="str">
        <f t="shared" si="14"/>
        <v>Hongo Ogosa Health Centre_13/05/2024</v>
      </c>
      <c r="S796" t="str">
        <f>IF(COUNTIF(Individual!O:O,R796)&gt;0,"Found","Not Found")</f>
        <v>Not Found</v>
      </c>
    </row>
    <row r="797" spans="8:8">
      <c r="A797" t="s">
        <v>81</v>
      </c>
      <c r="C797" t="s">
        <v>117</v>
      </c>
      <c r="F797" s="19">
        <v>45426.0</v>
      </c>
      <c r="G797">
        <v>0.0</v>
      </c>
      <c r="H797">
        <v>0.0</v>
      </c>
      <c r="I797" t="s">
        <v>83</v>
      </c>
      <c r="J797">
        <v>0.0</v>
      </c>
      <c r="K797">
        <v>0.0</v>
      </c>
      <c r="L797" t="s">
        <v>83</v>
      </c>
      <c r="M797">
        <v>0.0</v>
      </c>
      <c r="N797">
        <v>0.0</v>
      </c>
      <c r="P797">
        <v>0.0</v>
      </c>
      <c r="Q797" t="s">
        <v>466</v>
      </c>
      <c r="R797" t="str">
        <f t="shared" si="14"/>
        <v>Hongo Ogosa Health Centre_14/05/2024</v>
      </c>
      <c r="S797" t="str">
        <f>IF(COUNTIF(Individual!O:O,R797)&gt;0,"Found","Not Found")</f>
        <v>Not Found</v>
      </c>
    </row>
    <row r="798" spans="8:8">
      <c r="A798" t="s">
        <v>81</v>
      </c>
      <c r="C798" t="s">
        <v>117</v>
      </c>
      <c r="F798" s="19">
        <v>45427.0</v>
      </c>
      <c r="G798">
        <v>0.0</v>
      </c>
      <c r="H798">
        <v>0.0</v>
      </c>
      <c r="I798" t="s">
        <v>83</v>
      </c>
      <c r="J798">
        <v>0.0</v>
      </c>
      <c r="K798">
        <v>0.0</v>
      </c>
      <c r="L798" t="s">
        <v>83</v>
      </c>
      <c r="M798">
        <v>0.0</v>
      </c>
      <c r="N798">
        <v>0.0</v>
      </c>
      <c r="P798">
        <v>0.0</v>
      </c>
      <c r="Q798" t="s">
        <v>466</v>
      </c>
      <c r="R798" t="str">
        <f t="shared" si="14"/>
        <v>Hongo Ogosa Health Centre_15/05/2024</v>
      </c>
      <c r="S798" t="str">
        <f>IF(COUNTIF(Individual!O:O,R798)&gt;0,"Found","Not Found")</f>
        <v>Not Found</v>
      </c>
    </row>
    <row r="799" spans="8:8">
      <c r="A799" t="s">
        <v>81</v>
      </c>
      <c r="C799" t="s">
        <v>117</v>
      </c>
      <c r="F799" s="19">
        <v>45428.0</v>
      </c>
      <c r="G799">
        <v>0.0</v>
      </c>
      <c r="H799">
        <v>0.0</v>
      </c>
      <c r="I799" t="s">
        <v>83</v>
      </c>
      <c r="J799">
        <v>0.0</v>
      </c>
      <c r="K799">
        <v>0.0</v>
      </c>
      <c r="L799" t="s">
        <v>83</v>
      </c>
      <c r="M799">
        <v>0.0</v>
      </c>
      <c r="N799">
        <v>0.0</v>
      </c>
      <c r="P799">
        <v>0.0</v>
      </c>
      <c r="Q799" t="s">
        <v>466</v>
      </c>
      <c r="R799" t="str">
        <f t="shared" si="14"/>
        <v>Hongo Ogosa Health Centre_16/05/2024</v>
      </c>
      <c r="S799" t="str">
        <f>IF(COUNTIF(Individual!O:O,R799)&gt;0,"Found","Not Found")</f>
        <v>Not Found</v>
      </c>
    </row>
    <row r="800" spans="8:8">
      <c r="A800" t="s">
        <v>81</v>
      </c>
      <c r="C800" t="s">
        <v>117</v>
      </c>
      <c r="F800" s="19">
        <v>45429.0</v>
      </c>
      <c r="G800">
        <v>0.0</v>
      </c>
      <c r="H800">
        <v>0.0</v>
      </c>
      <c r="I800" t="s">
        <v>83</v>
      </c>
      <c r="J800">
        <v>0.0</v>
      </c>
      <c r="K800">
        <v>0.0</v>
      </c>
      <c r="L800" t="s">
        <v>83</v>
      </c>
      <c r="M800">
        <v>0.0</v>
      </c>
      <c r="N800">
        <v>0.0</v>
      </c>
      <c r="P800">
        <v>0.0</v>
      </c>
      <c r="Q800" t="s">
        <v>466</v>
      </c>
      <c r="R800" t="str">
        <f t="shared" si="14"/>
        <v>Hongo Ogosa Health Centre_17/05/2024</v>
      </c>
      <c r="S800" t="str">
        <f>IF(COUNTIF(Individual!O:O,R800)&gt;0,"Found","Not Found")</f>
        <v>Not Found</v>
      </c>
    </row>
    <row r="801" spans="8:8">
      <c r="A801" t="s">
        <v>81</v>
      </c>
      <c r="C801" t="s">
        <v>117</v>
      </c>
      <c r="F801" s="19">
        <v>45432.0</v>
      </c>
      <c r="G801">
        <v>0.0</v>
      </c>
      <c r="H801">
        <v>0.0</v>
      </c>
      <c r="I801" t="s">
        <v>83</v>
      </c>
      <c r="J801">
        <v>0.0</v>
      </c>
      <c r="K801">
        <v>0.0</v>
      </c>
      <c r="L801" t="s">
        <v>83</v>
      </c>
      <c r="M801">
        <v>0.0</v>
      </c>
      <c r="N801">
        <v>0.0</v>
      </c>
      <c r="P801">
        <v>0.0</v>
      </c>
      <c r="Q801" t="s">
        <v>466</v>
      </c>
      <c r="R801" t="str">
        <f t="shared" si="14"/>
        <v>Hongo Ogosa Health Centre_20/05/2024</v>
      </c>
      <c r="S801" t="str">
        <f>IF(COUNTIF(Individual!O:O,R801)&gt;0,"Found","Not Found")</f>
        <v>Not Found</v>
      </c>
    </row>
    <row r="802" spans="8:8">
      <c r="A802" t="s">
        <v>81</v>
      </c>
      <c r="C802" t="s">
        <v>117</v>
      </c>
      <c r="F802" s="19">
        <v>45433.0</v>
      </c>
      <c r="G802">
        <v>0.0</v>
      </c>
      <c r="H802">
        <v>0.0</v>
      </c>
      <c r="I802" t="s">
        <v>83</v>
      </c>
      <c r="J802">
        <v>0.0</v>
      </c>
      <c r="K802">
        <v>0.0</v>
      </c>
      <c r="L802" t="s">
        <v>83</v>
      </c>
      <c r="M802">
        <v>0.0</v>
      </c>
      <c r="N802">
        <v>0.0</v>
      </c>
      <c r="P802">
        <v>0.0</v>
      </c>
      <c r="Q802" t="s">
        <v>466</v>
      </c>
      <c r="R802" t="str">
        <f t="shared" si="14"/>
        <v>Hongo Ogosa Health Centre_21/05/2024</v>
      </c>
      <c r="S802" t="str">
        <f>IF(COUNTIF(Individual!O:O,R802)&gt;0,"Found","Not Found")</f>
        <v>Not Found</v>
      </c>
    </row>
    <row r="803" spans="8:8">
      <c r="A803" t="s">
        <v>81</v>
      </c>
      <c r="C803" t="s">
        <v>117</v>
      </c>
      <c r="F803" s="19">
        <v>45436.0</v>
      </c>
      <c r="G803">
        <v>0.0</v>
      </c>
      <c r="H803">
        <v>0.0</v>
      </c>
      <c r="I803" t="s">
        <v>83</v>
      </c>
      <c r="J803">
        <v>0.0</v>
      </c>
      <c r="K803">
        <v>0.0</v>
      </c>
      <c r="L803" t="s">
        <v>83</v>
      </c>
      <c r="M803">
        <v>0.0</v>
      </c>
      <c r="N803">
        <v>0.0</v>
      </c>
      <c r="P803">
        <v>0.0</v>
      </c>
      <c r="Q803" t="s">
        <v>466</v>
      </c>
      <c r="R803" t="str">
        <f t="shared" si="14"/>
        <v>Hongo Ogosa Health Centre_24/05/2024</v>
      </c>
      <c r="S803" t="str">
        <f>IF(COUNTIF(Individual!O:O,R803)&gt;0,"Found","Not Found")</f>
        <v>Not Found</v>
      </c>
    </row>
    <row r="804" spans="8:8">
      <c r="A804" t="s">
        <v>81</v>
      </c>
      <c r="C804" t="s">
        <v>117</v>
      </c>
      <c r="F804" s="19">
        <v>45437.0</v>
      </c>
      <c r="G804">
        <v>0.0</v>
      </c>
      <c r="H804">
        <v>0.0</v>
      </c>
      <c r="I804" t="s">
        <v>83</v>
      </c>
      <c r="J804">
        <v>0.0</v>
      </c>
      <c r="K804">
        <v>0.0</v>
      </c>
      <c r="L804" t="s">
        <v>83</v>
      </c>
      <c r="M804">
        <v>0.0</v>
      </c>
      <c r="N804">
        <v>0.0</v>
      </c>
      <c r="P804">
        <v>0.0</v>
      </c>
      <c r="Q804" t="s">
        <v>466</v>
      </c>
      <c r="R804" t="str">
        <f t="shared" si="14"/>
        <v>Hongo Ogosa Health Centre_25/05/2024</v>
      </c>
      <c r="S804" t="str">
        <f>IF(COUNTIF(Individual!O:O,R804)&gt;0,"Found","Not Found")</f>
        <v>Not Found</v>
      </c>
    </row>
    <row r="805" spans="8:8">
      <c r="A805" t="s">
        <v>81</v>
      </c>
      <c r="C805" t="s">
        <v>117</v>
      </c>
      <c r="F805" s="19">
        <v>45438.0</v>
      </c>
      <c r="G805">
        <v>0.0</v>
      </c>
      <c r="H805">
        <v>0.0</v>
      </c>
      <c r="I805" t="s">
        <v>83</v>
      </c>
      <c r="J805">
        <v>0.0</v>
      </c>
      <c r="K805">
        <v>0.0</v>
      </c>
      <c r="L805" t="s">
        <v>83</v>
      </c>
      <c r="M805">
        <v>0.0</v>
      </c>
      <c r="N805">
        <v>0.0</v>
      </c>
      <c r="P805">
        <v>0.0</v>
      </c>
      <c r="Q805" t="s">
        <v>466</v>
      </c>
      <c r="R805" t="str">
        <f t="shared" si="14"/>
        <v>Hongo Ogosa Health Centre_26/05/2024</v>
      </c>
      <c r="S805" t="str">
        <f>IF(COUNTIF(Individual!O:O,R805)&gt;0,"Found","Not Found")</f>
        <v>Not Found</v>
      </c>
    </row>
    <row r="806" spans="8:8">
      <c r="A806" t="s">
        <v>81</v>
      </c>
      <c r="C806" t="s">
        <v>117</v>
      </c>
      <c r="F806" s="19">
        <v>45439.0</v>
      </c>
      <c r="G806">
        <v>0.0</v>
      </c>
      <c r="H806">
        <v>0.0</v>
      </c>
      <c r="I806" t="s">
        <v>83</v>
      </c>
      <c r="J806">
        <v>0.0</v>
      </c>
      <c r="K806">
        <v>0.0</v>
      </c>
      <c r="L806" t="s">
        <v>83</v>
      </c>
      <c r="M806">
        <v>0.0</v>
      </c>
      <c r="N806">
        <v>0.0</v>
      </c>
      <c r="P806">
        <v>0.0</v>
      </c>
      <c r="Q806" t="s">
        <v>466</v>
      </c>
      <c r="R806" t="str">
        <f t="shared" si="14"/>
        <v>Hongo Ogosa Health Centre_27/05/2024</v>
      </c>
      <c r="S806" t="str">
        <f>IF(COUNTIF(Individual!O:O,R806)&gt;0,"Found","Not Found")</f>
        <v>Not Found</v>
      </c>
    </row>
    <row r="807" spans="8:8">
      <c r="A807" t="s">
        <v>81</v>
      </c>
      <c r="C807" t="s">
        <v>117</v>
      </c>
      <c r="F807" s="19">
        <v>45440.0</v>
      </c>
      <c r="G807">
        <v>0.0</v>
      </c>
      <c r="H807">
        <v>0.0</v>
      </c>
      <c r="I807" t="s">
        <v>83</v>
      </c>
      <c r="J807">
        <v>0.0</v>
      </c>
      <c r="K807">
        <v>0.0</v>
      </c>
      <c r="L807" t="s">
        <v>83</v>
      </c>
      <c r="M807">
        <v>0.0</v>
      </c>
      <c r="N807">
        <v>0.0</v>
      </c>
      <c r="P807">
        <v>0.0</v>
      </c>
      <c r="Q807" t="s">
        <v>466</v>
      </c>
      <c r="R807" t="str">
        <f t="shared" si="14"/>
        <v>Hongo Ogosa Health Centre_28/05/2024</v>
      </c>
      <c r="S807" t="str">
        <f>IF(COUNTIF(Individual!O:O,R807)&gt;0,"Found","Not Found")</f>
        <v>Not Found</v>
      </c>
    </row>
    <row r="808" spans="8:8">
      <c r="A808" t="s">
        <v>81</v>
      </c>
      <c r="C808" t="s">
        <v>142</v>
      </c>
      <c r="F808" s="19">
        <v>45457.0</v>
      </c>
      <c r="G808">
        <v>0.0</v>
      </c>
      <c r="H808">
        <v>0.0</v>
      </c>
      <c r="I808" t="s">
        <v>83</v>
      </c>
      <c r="J808">
        <v>0.0</v>
      </c>
      <c r="K808">
        <v>0.0</v>
      </c>
      <c r="L808" t="s">
        <v>83</v>
      </c>
      <c r="M808">
        <v>0.0</v>
      </c>
      <c r="N808">
        <v>0.0</v>
      </c>
      <c r="P808">
        <v>0.0</v>
      </c>
      <c r="Q808" t="s">
        <v>118</v>
      </c>
      <c r="R808" t="str">
        <f t="shared" si="14"/>
        <v>Lumumba Sub-County Hospital_14/06/2024</v>
      </c>
      <c r="S808" t="str">
        <f>IF(COUNTIF(Individual!O:O,R808)&gt;0,"Found","Not Found")</f>
        <v>Not Found</v>
      </c>
    </row>
    <row r="809" spans="8:8">
      <c r="A809" t="s">
        <v>81</v>
      </c>
      <c r="C809" t="s">
        <v>126</v>
      </c>
      <c r="F809" s="19">
        <v>45411.0</v>
      </c>
      <c r="G809">
        <v>0.0</v>
      </c>
      <c r="H809">
        <v>0.0</v>
      </c>
      <c r="I809" t="s">
        <v>83</v>
      </c>
      <c r="J809">
        <v>0.0</v>
      </c>
      <c r="K809">
        <v>0.0</v>
      </c>
      <c r="L809" t="s">
        <v>83</v>
      </c>
      <c r="M809">
        <v>0.0</v>
      </c>
      <c r="N809">
        <v>0.0</v>
      </c>
      <c r="P809">
        <v>0.0</v>
      </c>
      <c r="Q809" t="s">
        <v>466</v>
      </c>
      <c r="R809" t="str">
        <f t="shared" si="14"/>
        <v>Jaramogi Oginga Odinga Teaching an Referral Hospital (JOOTRH)_29/04/2024</v>
      </c>
      <c r="S809" t="str">
        <f>IF(COUNTIF(Individual!O:O,R809)&gt;0,"Found","Not Found")</f>
        <v>Not Found</v>
      </c>
    </row>
    <row r="810" spans="8:8">
      <c r="A810" t="s">
        <v>81</v>
      </c>
      <c r="C810" t="s">
        <v>126</v>
      </c>
      <c r="F810" s="19">
        <v>45412.0</v>
      </c>
      <c r="G810">
        <v>0.0</v>
      </c>
      <c r="H810">
        <v>0.0</v>
      </c>
      <c r="I810" t="s">
        <v>83</v>
      </c>
      <c r="J810">
        <v>0.0</v>
      </c>
      <c r="K810">
        <v>0.0</v>
      </c>
      <c r="L810" t="s">
        <v>83</v>
      </c>
      <c r="M810">
        <v>0.0</v>
      </c>
      <c r="N810">
        <v>0.0</v>
      </c>
      <c r="P810">
        <v>0.0</v>
      </c>
      <c r="Q810" t="s">
        <v>466</v>
      </c>
      <c r="R810" t="str">
        <f t="shared" si="14"/>
        <v>Jaramogi Oginga Odinga Teaching an Referral Hospital (JOOTRH)_30/04/2024</v>
      </c>
      <c r="S810" t="str">
        <f>IF(COUNTIF(Individual!O:O,R810)&gt;0,"Found","Not Found")</f>
        <v>Not Found</v>
      </c>
    </row>
    <row r="811" spans="8:8">
      <c r="A811" t="s">
        <v>81</v>
      </c>
      <c r="C811" t="s">
        <v>126</v>
      </c>
      <c r="F811" s="19">
        <v>45418.0</v>
      </c>
      <c r="G811">
        <v>0.0</v>
      </c>
      <c r="H811">
        <v>0.0</v>
      </c>
      <c r="I811" t="s">
        <v>83</v>
      </c>
      <c r="J811">
        <v>0.0</v>
      </c>
      <c r="K811">
        <v>0.0</v>
      </c>
      <c r="L811" t="s">
        <v>83</v>
      </c>
      <c r="M811">
        <v>0.0</v>
      </c>
      <c r="N811">
        <v>0.0</v>
      </c>
      <c r="P811">
        <v>0.0</v>
      </c>
      <c r="Q811" t="s">
        <v>466</v>
      </c>
      <c r="R811" t="str">
        <f t="shared" si="14"/>
        <v>Jaramogi Oginga Odinga Teaching an Referral Hospital (JOOTRH)_06/05/2024</v>
      </c>
      <c r="S811" t="str">
        <f>IF(COUNTIF(Individual!O:O,R811)&gt;0,"Found","Not Found")</f>
        <v>Not Found</v>
      </c>
    </row>
    <row r="812" spans="8:8">
      <c r="A812" t="s">
        <v>81</v>
      </c>
      <c r="C812" t="s">
        <v>126</v>
      </c>
      <c r="F812" s="19">
        <v>45419.0</v>
      </c>
      <c r="G812">
        <v>0.0</v>
      </c>
      <c r="H812">
        <v>0.0</v>
      </c>
      <c r="I812" t="s">
        <v>83</v>
      </c>
      <c r="J812">
        <v>0.0</v>
      </c>
      <c r="K812">
        <v>0.0</v>
      </c>
      <c r="L812" t="s">
        <v>83</v>
      </c>
      <c r="M812">
        <v>0.0</v>
      </c>
      <c r="N812">
        <v>0.0</v>
      </c>
      <c r="P812">
        <v>0.0</v>
      </c>
      <c r="Q812" t="s">
        <v>466</v>
      </c>
      <c r="R812" t="str">
        <f t="shared" si="14"/>
        <v>Jaramogi Oginga Odinga Teaching an Referral Hospital (JOOTRH)_07/05/2024</v>
      </c>
      <c r="S812" t="str">
        <f>IF(COUNTIF(Individual!O:O,R812)&gt;0,"Found","Not Found")</f>
        <v>Not Found</v>
      </c>
    </row>
    <row r="813" spans="8:8">
      <c r="A813" t="s">
        <v>81</v>
      </c>
      <c r="C813" t="s">
        <v>126</v>
      </c>
      <c r="F813" s="19">
        <v>45420.0</v>
      </c>
      <c r="G813">
        <v>0.0</v>
      </c>
      <c r="H813">
        <v>0.0</v>
      </c>
      <c r="I813" t="s">
        <v>83</v>
      </c>
      <c r="J813">
        <v>0.0</v>
      </c>
      <c r="K813">
        <v>0.0</v>
      </c>
      <c r="L813" t="s">
        <v>83</v>
      </c>
      <c r="M813">
        <v>0.0</v>
      </c>
      <c r="N813">
        <v>0.0</v>
      </c>
      <c r="P813">
        <v>0.0</v>
      </c>
      <c r="Q813" t="s">
        <v>466</v>
      </c>
      <c r="R813" t="str">
        <f t="shared" si="14"/>
        <v>Jaramogi Oginga Odinga Teaching an Referral Hospital (JOOTRH)_08/05/2024</v>
      </c>
      <c r="S813" t="str">
        <f>IF(COUNTIF(Individual!O:O,R813)&gt;0,"Found","Not Found")</f>
        <v>Not Found</v>
      </c>
    </row>
    <row r="814" spans="8:8">
      <c r="A814" t="s">
        <v>81</v>
      </c>
      <c r="C814" t="s">
        <v>126</v>
      </c>
      <c r="F814" s="19">
        <v>45421.0</v>
      </c>
      <c r="G814">
        <v>0.0</v>
      </c>
      <c r="H814">
        <v>0.0</v>
      </c>
      <c r="I814" t="s">
        <v>83</v>
      </c>
      <c r="J814">
        <v>0.0</v>
      </c>
      <c r="K814">
        <v>0.0</v>
      </c>
      <c r="L814" t="s">
        <v>83</v>
      </c>
      <c r="M814">
        <v>0.0</v>
      </c>
      <c r="N814">
        <v>0.0</v>
      </c>
      <c r="P814">
        <v>0.0</v>
      </c>
      <c r="Q814" t="s">
        <v>466</v>
      </c>
      <c r="R814" t="str">
        <f t="shared" si="14"/>
        <v>Jaramogi Oginga Odinga Teaching an Referral Hospital (JOOTRH)_09/05/2024</v>
      </c>
      <c r="S814" t="str">
        <f>IF(COUNTIF(Individual!O:O,R814)&gt;0,"Found","Not Found")</f>
        <v>Not Found</v>
      </c>
    </row>
    <row r="815" spans="8:8">
      <c r="A815" t="s">
        <v>81</v>
      </c>
      <c r="C815" t="s">
        <v>126</v>
      </c>
      <c r="F815" s="19">
        <v>45425.0</v>
      </c>
      <c r="G815">
        <v>0.0</v>
      </c>
      <c r="H815">
        <v>0.0</v>
      </c>
      <c r="I815" t="s">
        <v>83</v>
      </c>
      <c r="J815">
        <v>0.0</v>
      </c>
      <c r="K815">
        <v>0.0</v>
      </c>
      <c r="L815" t="s">
        <v>83</v>
      </c>
      <c r="M815">
        <v>0.0</v>
      </c>
      <c r="N815">
        <v>0.0</v>
      </c>
      <c r="P815">
        <v>0.0</v>
      </c>
      <c r="Q815" t="s">
        <v>466</v>
      </c>
      <c r="R815" t="str">
        <f t="shared" si="14"/>
        <v>Jaramogi Oginga Odinga Teaching an Referral Hospital (JOOTRH)_13/05/2024</v>
      </c>
      <c r="S815" t="str">
        <f>IF(COUNTIF(Individual!O:O,R815)&gt;0,"Found","Not Found")</f>
        <v>Not Found</v>
      </c>
    </row>
    <row r="816" spans="8:8">
      <c r="A816" t="s">
        <v>81</v>
      </c>
      <c r="C816" t="s">
        <v>126</v>
      </c>
      <c r="F816" s="19">
        <v>45426.0</v>
      </c>
      <c r="G816">
        <v>0.0</v>
      </c>
      <c r="H816">
        <v>0.0</v>
      </c>
      <c r="I816" t="s">
        <v>83</v>
      </c>
      <c r="J816">
        <v>0.0</v>
      </c>
      <c r="K816">
        <v>0.0</v>
      </c>
      <c r="L816" t="s">
        <v>83</v>
      </c>
      <c r="M816">
        <v>0.0</v>
      </c>
      <c r="N816">
        <v>0.0</v>
      </c>
      <c r="P816">
        <v>0.0</v>
      </c>
      <c r="Q816" t="s">
        <v>466</v>
      </c>
      <c r="R816" t="str">
        <f t="shared" si="14"/>
        <v>Jaramogi Oginga Odinga Teaching an Referral Hospital (JOOTRH)_14/05/2024</v>
      </c>
      <c r="S816" t="str">
        <f>IF(COUNTIF(Individual!O:O,R816)&gt;0,"Found","Not Found")</f>
        <v>Not Found</v>
      </c>
    </row>
    <row r="817" spans="8:8">
      <c r="A817" t="s">
        <v>81</v>
      </c>
      <c r="C817" t="s">
        <v>126</v>
      </c>
      <c r="F817" s="19">
        <v>45427.0</v>
      </c>
      <c r="G817">
        <v>1.0</v>
      </c>
      <c r="H817">
        <v>1.0</v>
      </c>
      <c r="I817" t="s">
        <v>83</v>
      </c>
      <c r="J817">
        <v>0.0</v>
      </c>
      <c r="K817">
        <v>1.0</v>
      </c>
      <c r="L817" t="s">
        <v>83</v>
      </c>
      <c r="M817">
        <v>1.0</v>
      </c>
      <c r="N817">
        <v>0.0</v>
      </c>
      <c r="P817">
        <v>1.0</v>
      </c>
      <c r="Q817" t="s">
        <v>468</v>
      </c>
      <c r="R817" t="str">
        <f t="shared" si="14"/>
        <v>Jaramogi Oginga Odinga Teaching an Referral Hospital (JOOTRH)_15/05/2024</v>
      </c>
      <c r="S817" t="str">
        <f>IF(COUNTIF(Individual!O:O,R817)&gt;0,"Found","Not Found")</f>
        <v>Not Found</v>
      </c>
    </row>
    <row r="818" spans="8:8">
      <c r="A818" t="s">
        <v>81</v>
      </c>
      <c r="C818" t="s">
        <v>126</v>
      </c>
      <c r="F818" s="19">
        <v>45428.0</v>
      </c>
      <c r="G818">
        <v>1.0</v>
      </c>
      <c r="H818">
        <v>1.0</v>
      </c>
      <c r="I818" t="s">
        <v>83</v>
      </c>
      <c r="J818">
        <v>0.0</v>
      </c>
      <c r="K818">
        <v>1.0</v>
      </c>
      <c r="L818" t="s">
        <v>83</v>
      </c>
      <c r="M818">
        <v>1.0</v>
      </c>
      <c r="N818">
        <v>0.0</v>
      </c>
      <c r="P818">
        <v>1.0</v>
      </c>
      <c r="Q818" t="s">
        <v>468</v>
      </c>
      <c r="R818" t="str">
        <f t="shared" si="14"/>
        <v>Jaramogi Oginga Odinga Teaching an Referral Hospital (JOOTRH)_16/05/2024</v>
      </c>
      <c r="S818" t="str">
        <f>IF(COUNTIF(Individual!O:O,R818)&gt;0,"Found","Not Found")</f>
        <v>Not Found</v>
      </c>
    </row>
    <row r="819" spans="8:8">
      <c r="A819" t="s">
        <v>81</v>
      </c>
      <c r="C819" t="s">
        <v>126</v>
      </c>
      <c r="F819" s="19">
        <v>45429.0</v>
      </c>
      <c r="G819">
        <v>0.0</v>
      </c>
      <c r="H819">
        <v>0.0</v>
      </c>
      <c r="I819" t="s">
        <v>83</v>
      </c>
      <c r="J819">
        <v>0.0</v>
      </c>
      <c r="K819">
        <v>0.0</v>
      </c>
      <c r="L819" t="s">
        <v>83</v>
      </c>
      <c r="M819">
        <v>0.0</v>
      </c>
      <c r="N819">
        <v>0.0</v>
      </c>
      <c r="P819">
        <v>0.0</v>
      </c>
      <c r="Q819" t="s">
        <v>296</v>
      </c>
      <c r="R819" t="str">
        <f t="shared" si="14"/>
        <v>Jaramogi Oginga Odinga Teaching an Referral Hospital (JOOTRH)_17/05/2024</v>
      </c>
      <c r="S819" t="str">
        <f>IF(COUNTIF(Individual!O:O,R819)&gt;0,"Found","Not Found")</f>
        <v>Not Found</v>
      </c>
    </row>
    <row r="820" spans="8:8">
      <c r="A820" t="s">
        <v>81</v>
      </c>
      <c r="C820" t="s">
        <v>126</v>
      </c>
      <c r="F820" s="19">
        <v>45432.0</v>
      </c>
      <c r="G820">
        <v>0.0</v>
      </c>
      <c r="H820">
        <v>0.0</v>
      </c>
      <c r="I820" t="s">
        <v>83</v>
      </c>
      <c r="J820">
        <v>0.0</v>
      </c>
      <c r="K820">
        <v>0.0</v>
      </c>
      <c r="L820" t="s">
        <v>83</v>
      </c>
      <c r="M820">
        <v>0.0</v>
      </c>
      <c r="N820">
        <v>0.0</v>
      </c>
      <c r="P820">
        <v>0.0</v>
      </c>
      <c r="Q820" t="s">
        <v>296</v>
      </c>
      <c r="R820" t="str">
        <f t="shared" si="14"/>
        <v>Jaramogi Oginga Odinga Teaching an Referral Hospital (JOOTRH)_20/05/2024</v>
      </c>
      <c r="S820" t="str">
        <f>IF(COUNTIF(Individual!O:O,R820)&gt;0,"Found","Not Found")</f>
        <v>Not Found</v>
      </c>
    </row>
    <row r="821" spans="8:8">
      <c r="A821" t="s">
        <v>81</v>
      </c>
      <c r="C821" t="s">
        <v>126</v>
      </c>
      <c r="F821" s="19">
        <v>45433.0</v>
      </c>
      <c r="G821">
        <v>0.0</v>
      </c>
      <c r="H821">
        <v>0.0</v>
      </c>
      <c r="I821" t="s">
        <v>83</v>
      </c>
      <c r="J821">
        <v>0.0</v>
      </c>
      <c r="K821">
        <v>0.0</v>
      </c>
      <c r="L821" t="s">
        <v>83</v>
      </c>
      <c r="M821">
        <v>0.0</v>
      </c>
      <c r="N821">
        <v>0.0</v>
      </c>
      <c r="P821">
        <v>0.0</v>
      </c>
      <c r="Q821" t="s">
        <v>296</v>
      </c>
      <c r="R821" t="str">
        <f t="shared" si="14"/>
        <v>Jaramogi Oginga Odinga Teaching an Referral Hospital (JOOTRH)_21/05/2024</v>
      </c>
      <c r="S821" t="str">
        <f>IF(COUNTIF(Individual!O:O,R821)&gt;0,"Found","Not Found")</f>
        <v>Not Found</v>
      </c>
    </row>
    <row r="822" spans="8:8">
      <c r="A822" t="s">
        <v>81</v>
      </c>
      <c r="C822" t="s">
        <v>126</v>
      </c>
      <c r="F822" s="19">
        <v>45434.0</v>
      </c>
      <c r="G822">
        <v>0.0</v>
      </c>
      <c r="H822">
        <v>0.0</v>
      </c>
      <c r="I822" t="s">
        <v>83</v>
      </c>
      <c r="J822">
        <v>0.0</v>
      </c>
      <c r="K822">
        <v>0.0</v>
      </c>
      <c r="L822" t="s">
        <v>83</v>
      </c>
      <c r="M822">
        <v>0.0</v>
      </c>
      <c r="N822">
        <v>0.0</v>
      </c>
      <c r="P822">
        <v>0.0</v>
      </c>
      <c r="Q822" t="s">
        <v>296</v>
      </c>
      <c r="R822" t="str">
        <f t="shared" si="14"/>
        <v>Jaramogi Oginga Odinga Teaching an Referral Hospital (JOOTRH)_22/05/2024</v>
      </c>
      <c r="S822" t="str">
        <f>IF(COUNTIF(Individual!O:O,R822)&gt;0,"Found","Not Found")</f>
        <v>Not Found</v>
      </c>
    </row>
    <row r="823" spans="8:8">
      <c r="A823" t="s">
        <v>81</v>
      </c>
      <c r="C823" t="s">
        <v>126</v>
      </c>
      <c r="F823" s="19">
        <v>45435.0</v>
      </c>
      <c r="G823">
        <v>0.0</v>
      </c>
      <c r="H823">
        <v>0.0</v>
      </c>
      <c r="I823" t="s">
        <v>83</v>
      </c>
      <c r="J823">
        <v>0.0</v>
      </c>
      <c r="K823">
        <v>0.0</v>
      </c>
      <c r="L823" t="s">
        <v>83</v>
      </c>
      <c r="M823">
        <v>0.0</v>
      </c>
      <c r="N823">
        <v>0.0</v>
      </c>
      <c r="P823">
        <v>0.0</v>
      </c>
      <c r="Q823" t="s">
        <v>296</v>
      </c>
      <c r="R823" t="str">
        <f t="shared" si="14"/>
        <v>Jaramogi Oginga Odinga Teaching an Referral Hospital (JOOTRH)_23/05/2024</v>
      </c>
      <c r="S823" t="str">
        <f>IF(COUNTIF(Individual!O:O,R823)&gt;0,"Found","Not Found")</f>
        <v>Not Found</v>
      </c>
    </row>
    <row r="824" spans="8:8">
      <c r="A824" t="s">
        <v>81</v>
      </c>
      <c r="C824" t="s">
        <v>126</v>
      </c>
      <c r="F824" s="19">
        <v>45436.0</v>
      </c>
      <c r="G824">
        <v>0.0</v>
      </c>
      <c r="H824">
        <v>0.0</v>
      </c>
      <c r="I824" t="s">
        <v>83</v>
      </c>
      <c r="J824">
        <v>0.0</v>
      </c>
      <c r="K824">
        <v>0.0</v>
      </c>
      <c r="L824" t="s">
        <v>83</v>
      </c>
      <c r="M824">
        <v>0.0</v>
      </c>
      <c r="N824">
        <v>0.0</v>
      </c>
      <c r="P824">
        <v>0.0</v>
      </c>
      <c r="Q824" t="s">
        <v>296</v>
      </c>
      <c r="R824" t="str">
        <f t="shared" si="14"/>
        <v>Jaramogi Oginga Odinga Teaching an Referral Hospital (JOOTRH)_24/05/2024</v>
      </c>
      <c r="S824" t="str">
        <f>IF(COUNTIF(Individual!O:O,R824)&gt;0,"Found","Not Found")</f>
        <v>Not Found</v>
      </c>
    </row>
    <row r="825" spans="8:8">
      <c r="A825" t="s">
        <v>81</v>
      </c>
      <c r="C825" t="s">
        <v>126</v>
      </c>
      <c r="F825" s="19">
        <v>45439.0</v>
      </c>
      <c r="G825">
        <v>0.0</v>
      </c>
      <c r="H825">
        <v>0.0</v>
      </c>
      <c r="I825" t="s">
        <v>83</v>
      </c>
      <c r="J825">
        <v>0.0</v>
      </c>
      <c r="K825">
        <v>0.0</v>
      </c>
      <c r="L825" t="s">
        <v>83</v>
      </c>
      <c r="M825">
        <v>0.0</v>
      </c>
      <c r="N825">
        <v>0.0</v>
      </c>
      <c r="P825">
        <v>0.0</v>
      </c>
      <c r="Q825" t="s">
        <v>296</v>
      </c>
      <c r="R825" t="str">
        <f t="shared" si="14"/>
        <v>Jaramogi Oginga Odinga Teaching an Referral Hospital (JOOTRH)_27/05/2024</v>
      </c>
      <c r="S825" t="str">
        <f>IF(COUNTIF(Individual!O:O,R825)&gt;0,"Found","Not Found")</f>
        <v>Not Found</v>
      </c>
    </row>
    <row r="826" spans="8:8">
      <c r="A826" t="s">
        <v>81</v>
      </c>
      <c r="C826" t="s">
        <v>126</v>
      </c>
      <c r="F826" s="19">
        <v>45440.0</v>
      </c>
      <c r="G826">
        <v>0.0</v>
      </c>
      <c r="H826">
        <v>0.0</v>
      </c>
      <c r="I826" t="s">
        <v>83</v>
      </c>
      <c r="J826">
        <v>0.0</v>
      </c>
      <c r="K826">
        <v>0.0</v>
      </c>
      <c r="L826" t="s">
        <v>83</v>
      </c>
      <c r="M826">
        <v>0.0</v>
      </c>
      <c r="N826">
        <v>0.0</v>
      </c>
      <c r="P826">
        <v>0.0</v>
      </c>
      <c r="Q826" t="s">
        <v>296</v>
      </c>
      <c r="R826" t="str">
        <f t="shared" si="14"/>
        <v>Jaramogi Oginga Odinga Teaching an Referral Hospital (JOOTRH)_28/05/2024</v>
      </c>
      <c r="S826" t="str">
        <f>IF(COUNTIF(Individual!O:O,R826)&gt;0,"Found","Not Found")</f>
        <v>Not Found</v>
      </c>
    </row>
    <row r="827" spans="8:8">
      <c r="A827" t="s">
        <v>81</v>
      </c>
      <c r="C827" t="s">
        <v>126</v>
      </c>
      <c r="F827" s="19">
        <v>45441.0</v>
      </c>
      <c r="G827">
        <v>0.0</v>
      </c>
      <c r="H827">
        <v>0.0</v>
      </c>
      <c r="I827" t="s">
        <v>83</v>
      </c>
      <c r="J827">
        <v>0.0</v>
      </c>
      <c r="K827">
        <v>0.0</v>
      </c>
      <c r="L827" t="s">
        <v>83</v>
      </c>
      <c r="M827">
        <v>0.0</v>
      </c>
      <c r="N827">
        <v>0.0</v>
      </c>
      <c r="P827">
        <v>0.0</v>
      </c>
      <c r="Q827" t="s">
        <v>296</v>
      </c>
      <c r="R827" t="str">
        <f t="shared" si="14"/>
        <v>Jaramogi Oginga Odinga Teaching an Referral Hospital (JOOTRH)_29/05/2024</v>
      </c>
      <c r="S827" t="str">
        <f>IF(COUNTIF(Individual!O:O,R827)&gt;0,"Found","Not Found")</f>
        <v>Not Found</v>
      </c>
    </row>
    <row r="828" spans="8:8">
      <c r="A828" t="s">
        <v>81</v>
      </c>
      <c r="C828" t="s">
        <v>126</v>
      </c>
      <c r="F828" s="19">
        <v>45442.0</v>
      </c>
      <c r="G828">
        <v>0.0</v>
      </c>
      <c r="H828">
        <v>0.0</v>
      </c>
      <c r="I828" t="s">
        <v>83</v>
      </c>
      <c r="J828">
        <v>0.0</v>
      </c>
      <c r="K828">
        <v>0.0</v>
      </c>
      <c r="L828" t="s">
        <v>83</v>
      </c>
      <c r="M828">
        <v>0.0</v>
      </c>
      <c r="N828">
        <v>0.0</v>
      </c>
      <c r="P828">
        <v>0.0</v>
      </c>
      <c r="Q828" t="s">
        <v>296</v>
      </c>
      <c r="R828" t="str">
        <f t="shared" si="14"/>
        <v>Jaramogi Oginga Odinga Teaching an Referral Hospital (JOOTRH)_30/05/2024</v>
      </c>
      <c r="S828" t="str">
        <f>IF(COUNTIF(Individual!O:O,R828)&gt;0,"Found","Not Found")</f>
        <v>Not Found</v>
      </c>
    </row>
    <row r="829" spans="8:8">
      <c r="A829" t="s">
        <v>81</v>
      </c>
      <c r="C829" t="s">
        <v>126</v>
      </c>
      <c r="F829" s="19">
        <v>45443.0</v>
      </c>
      <c r="G829">
        <v>0.0</v>
      </c>
      <c r="H829">
        <v>0.0</v>
      </c>
      <c r="I829" t="s">
        <v>83</v>
      </c>
      <c r="J829">
        <v>0.0</v>
      </c>
      <c r="K829">
        <v>0.0</v>
      </c>
      <c r="L829" t="s">
        <v>83</v>
      </c>
      <c r="M829">
        <v>0.0</v>
      </c>
      <c r="N829">
        <v>0.0</v>
      </c>
      <c r="P829">
        <v>0.0</v>
      </c>
      <c r="Q829" t="s">
        <v>296</v>
      </c>
      <c r="R829" t="str">
        <f t="shared" si="14"/>
        <v>Jaramogi Oginga Odinga Teaching an Referral Hospital (JOOTRH)_31/05/2024</v>
      </c>
      <c r="S829" t="str">
        <f>IF(COUNTIF(Individual!O:O,R829)&gt;0,"Found","Not Found")</f>
        <v>Not Found</v>
      </c>
    </row>
    <row r="830" spans="8:8">
      <c r="A830" t="s">
        <v>81</v>
      </c>
      <c r="C830" t="s">
        <v>434</v>
      </c>
      <c r="F830" s="19">
        <v>45414.0</v>
      </c>
      <c r="G830">
        <v>0.0</v>
      </c>
      <c r="H830">
        <v>0.0</v>
      </c>
      <c r="I830" t="s">
        <v>83</v>
      </c>
      <c r="J830">
        <v>0.0</v>
      </c>
      <c r="K830">
        <v>0.0</v>
      </c>
      <c r="L830" t="s">
        <v>83</v>
      </c>
      <c r="M830">
        <v>0.0</v>
      </c>
      <c r="N830">
        <v>0.0</v>
      </c>
      <c r="P830">
        <v>0.0</v>
      </c>
      <c r="Q830" t="s">
        <v>466</v>
      </c>
      <c r="R830" t="str">
        <f t="shared" si="14"/>
        <v>Kisumu County Referral Hospital (KCRH)_02/05/2024</v>
      </c>
      <c r="S830" t="str">
        <f>IF(COUNTIF(Individual!O:O,R830)&gt;0,"Found","Not Found")</f>
        <v>Not Found</v>
      </c>
    </row>
    <row r="831" spans="8:8">
      <c r="A831" t="s">
        <v>81</v>
      </c>
      <c r="C831" t="s">
        <v>434</v>
      </c>
      <c r="F831" s="19">
        <v>45415.0</v>
      </c>
      <c r="G831">
        <v>0.0</v>
      </c>
      <c r="H831">
        <v>0.0</v>
      </c>
      <c r="I831" t="s">
        <v>83</v>
      </c>
      <c r="J831">
        <v>0.0</v>
      </c>
      <c r="K831">
        <v>0.0</v>
      </c>
      <c r="L831" t="s">
        <v>83</v>
      </c>
      <c r="M831">
        <v>0.0</v>
      </c>
      <c r="N831">
        <v>0.0</v>
      </c>
      <c r="P831">
        <v>0.0</v>
      </c>
      <c r="Q831" t="s">
        <v>466</v>
      </c>
      <c r="R831" t="str">
        <f t="shared" si="14"/>
        <v>Kisumu County Referral Hospital (KCRH)_03/05/2024</v>
      </c>
      <c r="S831" t="str">
        <f>IF(COUNTIF(Individual!O:O,R831)&gt;0,"Found","Not Found")</f>
        <v>Not Found</v>
      </c>
    </row>
    <row r="832" spans="8:8">
      <c r="A832" t="s">
        <v>81</v>
      </c>
      <c r="C832" t="s">
        <v>434</v>
      </c>
      <c r="F832" s="19">
        <v>45418.0</v>
      </c>
      <c r="G832">
        <v>0.0</v>
      </c>
      <c r="H832">
        <v>0.0</v>
      </c>
      <c r="I832" t="s">
        <v>83</v>
      </c>
      <c r="J832">
        <v>0.0</v>
      </c>
      <c r="K832">
        <v>0.0</v>
      </c>
      <c r="L832" t="s">
        <v>83</v>
      </c>
      <c r="M832">
        <v>0.0</v>
      </c>
      <c r="N832">
        <v>0.0</v>
      </c>
      <c r="P832">
        <v>0.0</v>
      </c>
      <c r="Q832" t="s">
        <v>466</v>
      </c>
      <c r="R832" t="str">
        <f t="shared" si="14"/>
        <v>Kisumu County Referral Hospital (KCRH)_06/05/2024</v>
      </c>
      <c r="S832" t="str">
        <f>IF(COUNTIF(Individual!O:O,R832)&gt;0,"Found","Not Found")</f>
        <v>Not Found</v>
      </c>
    </row>
    <row r="833" spans="8:8">
      <c r="A833" t="s">
        <v>81</v>
      </c>
      <c r="C833" t="s">
        <v>434</v>
      </c>
      <c r="F833" s="19">
        <v>45419.0</v>
      </c>
      <c r="G833">
        <v>0.0</v>
      </c>
      <c r="H833">
        <v>0.0</v>
      </c>
      <c r="I833" t="s">
        <v>83</v>
      </c>
      <c r="J833">
        <v>0.0</v>
      </c>
      <c r="K833">
        <v>0.0</v>
      </c>
      <c r="L833" t="s">
        <v>83</v>
      </c>
      <c r="M833">
        <v>0.0</v>
      </c>
      <c r="N833">
        <v>0.0</v>
      </c>
      <c r="P833">
        <v>0.0</v>
      </c>
      <c r="Q833" t="s">
        <v>466</v>
      </c>
      <c r="R833" t="str">
        <f t="shared" si="15" ref="R833:R896">CONCATENATE(B833,C833,D833,E833,"_",(TEXT(F833,"dd/mm/yyyy")))</f>
        <v>Kisumu County Referral Hospital (KCRH)_07/05/2024</v>
      </c>
      <c r="S833" t="str">
        <f>IF(COUNTIF(Individual!O:O,R833)&gt;0,"Found","Not Found")</f>
        <v>Not Found</v>
      </c>
    </row>
    <row r="834" spans="8:8">
      <c r="A834" t="s">
        <v>81</v>
      </c>
      <c r="C834" t="s">
        <v>434</v>
      </c>
      <c r="F834" s="19">
        <v>45420.0</v>
      </c>
      <c r="G834">
        <v>0.0</v>
      </c>
      <c r="H834">
        <v>0.0</v>
      </c>
      <c r="I834" t="s">
        <v>83</v>
      </c>
      <c r="J834">
        <v>0.0</v>
      </c>
      <c r="K834">
        <v>0.0</v>
      </c>
      <c r="L834" t="s">
        <v>83</v>
      </c>
      <c r="M834">
        <v>0.0</v>
      </c>
      <c r="N834">
        <v>0.0</v>
      </c>
      <c r="P834">
        <v>0.0</v>
      </c>
      <c r="Q834" t="s">
        <v>466</v>
      </c>
      <c r="R834" t="str">
        <f t="shared" si="15"/>
        <v>Kisumu County Referral Hospital (KCRH)_08/05/2024</v>
      </c>
      <c r="S834" t="str">
        <f>IF(COUNTIF(Individual!O:O,R834)&gt;0,"Found","Not Found")</f>
        <v>Not Found</v>
      </c>
    </row>
    <row r="835" spans="8:8">
      <c r="A835" t="s">
        <v>81</v>
      </c>
      <c r="C835" t="s">
        <v>434</v>
      </c>
      <c r="F835" s="19">
        <v>45421.0</v>
      </c>
      <c r="G835">
        <v>0.0</v>
      </c>
      <c r="H835">
        <v>0.0</v>
      </c>
      <c r="I835" t="s">
        <v>83</v>
      </c>
      <c r="J835">
        <v>0.0</v>
      </c>
      <c r="K835">
        <v>0.0</v>
      </c>
      <c r="L835" t="s">
        <v>83</v>
      </c>
      <c r="M835">
        <v>0.0</v>
      </c>
      <c r="N835">
        <v>0.0</v>
      </c>
      <c r="P835">
        <v>1.0</v>
      </c>
      <c r="Q835" t="s">
        <v>469</v>
      </c>
      <c r="R835" t="str">
        <f t="shared" si="15"/>
        <v>Kisumu County Referral Hospital (KCRH)_09/05/2024</v>
      </c>
      <c r="S835" t="str">
        <f>IF(COUNTIF(Individual!O:O,R835)&gt;0,"Found","Not Found")</f>
        <v>Not Found</v>
      </c>
    </row>
    <row r="836" spans="8:8">
      <c r="A836" t="s">
        <v>81</v>
      </c>
      <c r="C836" t="s">
        <v>434</v>
      </c>
      <c r="F836" s="19">
        <v>45422.0</v>
      </c>
      <c r="G836">
        <v>0.0</v>
      </c>
      <c r="H836">
        <v>0.0</v>
      </c>
      <c r="I836" t="s">
        <v>83</v>
      </c>
      <c r="J836">
        <v>0.0</v>
      </c>
      <c r="K836">
        <v>0.0</v>
      </c>
      <c r="L836" t="s">
        <v>83</v>
      </c>
      <c r="M836">
        <v>0.0</v>
      </c>
      <c r="N836">
        <v>0.0</v>
      </c>
      <c r="P836">
        <v>0.0</v>
      </c>
      <c r="Q836" t="s">
        <v>466</v>
      </c>
      <c r="R836" t="str">
        <f t="shared" si="15"/>
        <v>Kisumu County Referral Hospital (KCRH)_10/05/2024</v>
      </c>
      <c r="S836" t="str">
        <f>IF(COUNTIF(Individual!O:O,R836)&gt;0,"Found","Not Found")</f>
        <v>Not Found</v>
      </c>
    </row>
    <row r="837" spans="8:8">
      <c r="A837" t="s">
        <v>81</v>
      </c>
      <c r="C837" t="s">
        <v>434</v>
      </c>
      <c r="F837" s="19">
        <v>45425.0</v>
      </c>
      <c r="G837">
        <v>0.0</v>
      </c>
      <c r="H837">
        <v>0.0</v>
      </c>
      <c r="I837" t="s">
        <v>83</v>
      </c>
      <c r="J837">
        <v>0.0</v>
      </c>
      <c r="K837">
        <v>0.0</v>
      </c>
      <c r="L837" t="s">
        <v>83</v>
      </c>
      <c r="M837">
        <v>0.0</v>
      </c>
      <c r="N837">
        <v>0.0</v>
      </c>
      <c r="P837">
        <v>0.0</v>
      </c>
      <c r="Q837" t="s">
        <v>466</v>
      </c>
      <c r="R837" t="str">
        <f t="shared" si="15"/>
        <v>Kisumu County Referral Hospital (KCRH)_13/05/2024</v>
      </c>
      <c r="S837" t="str">
        <f>IF(COUNTIF(Individual!O:O,R837)&gt;0,"Found","Not Found")</f>
        <v>Not Found</v>
      </c>
    </row>
    <row r="838" spans="8:8">
      <c r="A838" t="s">
        <v>81</v>
      </c>
      <c r="C838" t="s">
        <v>434</v>
      </c>
      <c r="F838" s="19">
        <v>45426.0</v>
      </c>
      <c r="G838">
        <v>0.0</v>
      </c>
      <c r="H838">
        <v>0.0</v>
      </c>
      <c r="I838" t="s">
        <v>83</v>
      </c>
      <c r="J838">
        <v>0.0</v>
      </c>
      <c r="K838">
        <v>0.0</v>
      </c>
      <c r="L838" t="s">
        <v>83</v>
      </c>
      <c r="M838">
        <v>0.0</v>
      </c>
      <c r="N838">
        <v>0.0</v>
      </c>
      <c r="P838">
        <v>0.0</v>
      </c>
      <c r="Q838" t="s">
        <v>466</v>
      </c>
      <c r="R838" t="str">
        <f t="shared" si="15"/>
        <v>Kisumu County Referral Hospital (KCRH)_14/05/2024</v>
      </c>
      <c r="S838" t="str">
        <f>IF(COUNTIF(Individual!O:O,R838)&gt;0,"Found","Not Found")</f>
        <v>Not Found</v>
      </c>
    </row>
    <row r="839" spans="8:8">
      <c r="A839" t="s">
        <v>81</v>
      </c>
      <c r="C839" t="s">
        <v>434</v>
      </c>
      <c r="F839" s="19">
        <v>45427.0</v>
      </c>
      <c r="G839">
        <v>0.0</v>
      </c>
      <c r="H839">
        <v>0.0</v>
      </c>
      <c r="I839" t="s">
        <v>83</v>
      </c>
      <c r="J839">
        <v>0.0</v>
      </c>
      <c r="K839">
        <v>0.0</v>
      </c>
      <c r="L839" t="s">
        <v>83</v>
      </c>
      <c r="M839">
        <v>0.0</v>
      </c>
      <c r="N839">
        <v>0.0</v>
      </c>
      <c r="P839">
        <v>0.0</v>
      </c>
      <c r="Q839" t="s">
        <v>466</v>
      </c>
      <c r="R839" t="str">
        <f t="shared" si="15"/>
        <v>Kisumu County Referral Hospital (KCRH)_15/05/2024</v>
      </c>
      <c r="S839" t="str">
        <f>IF(COUNTIF(Individual!O:O,R839)&gt;0,"Found","Not Found")</f>
        <v>Not Found</v>
      </c>
    </row>
    <row r="840" spans="8:8">
      <c r="A840" t="s">
        <v>81</v>
      </c>
      <c r="C840" t="s">
        <v>434</v>
      </c>
      <c r="F840" s="19">
        <v>45428.0</v>
      </c>
      <c r="G840">
        <v>0.0</v>
      </c>
      <c r="H840">
        <v>0.0</v>
      </c>
      <c r="I840" t="s">
        <v>83</v>
      </c>
      <c r="J840">
        <v>0.0</v>
      </c>
      <c r="K840">
        <v>0.0</v>
      </c>
      <c r="L840" t="s">
        <v>83</v>
      </c>
      <c r="M840">
        <v>0.0</v>
      </c>
      <c r="N840">
        <v>0.0</v>
      </c>
      <c r="P840">
        <v>0.0</v>
      </c>
      <c r="Q840" t="s">
        <v>466</v>
      </c>
      <c r="R840" t="str">
        <f t="shared" si="15"/>
        <v>Kisumu County Referral Hospital (KCRH)_16/05/2024</v>
      </c>
      <c r="S840" t="str">
        <f>IF(COUNTIF(Individual!O:O,R840)&gt;0,"Found","Not Found")</f>
        <v>Not Found</v>
      </c>
    </row>
    <row r="841" spans="8:8">
      <c r="A841" t="s">
        <v>81</v>
      </c>
      <c r="C841" t="s">
        <v>434</v>
      </c>
      <c r="F841" s="19">
        <v>45429.0</v>
      </c>
      <c r="G841">
        <v>0.0</v>
      </c>
      <c r="H841">
        <v>0.0</v>
      </c>
      <c r="I841" t="s">
        <v>83</v>
      </c>
      <c r="J841">
        <v>0.0</v>
      </c>
      <c r="K841">
        <v>0.0</v>
      </c>
      <c r="L841" t="s">
        <v>83</v>
      </c>
      <c r="M841">
        <v>0.0</v>
      </c>
      <c r="N841">
        <v>0.0</v>
      </c>
      <c r="P841">
        <v>0.0</v>
      </c>
      <c r="Q841" t="s">
        <v>466</v>
      </c>
      <c r="R841" t="str">
        <f t="shared" si="15"/>
        <v>Kisumu County Referral Hospital (KCRH)_17/05/2024</v>
      </c>
      <c r="S841" t="str">
        <f>IF(COUNTIF(Individual!O:O,R841)&gt;0,"Found","Not Found")</f>
        <v>Not Found</v>
      </c>
    </row>
    <row r="842" spans="8:8">
      <c r="A842" t="s">
        <v>81</v>
      </c>
      <c r="C842" t="s">
        <v>434</v>
      </c>
      <c r="F842" s="19">
        <v>45432.0</v>
      </c>
      <c r="G842">
        <v>0.0</v>
      </c>
      <c r="H842">
        <v>0.0</v>
      </c>
      <c r="I842" t="s">
        <v>83</v>
      </c>
      <c r="J842">
        <v>0.0</v>
      </c>
      <c r="K842">
        <v>0.0</v>
      </c>
      <c r="L842" t="s">
        <v>83</v>
      </c>
      <c r="M842">
        <v>0.0</v>
      </c>
      <c r="N842">
        <v>0.0</v>
      </c>
      <c r="P842">
        <v>0.0</v>
      </c>
      <c r="Q842" t="s">
        <v>466</v>
      </c>
      <c r="R842" t="str">
        <f t="shared" si="15"/>
        <v>Kisumu County Referral Hospital (KCRH)_20/05/2024</v>
      </c>
      <c r="S842" t="str">
        <f>IF(COUNTIF(Individual!O:O,R842)&gt;0,"Found","Not Found")</f>
        <v>Not Found</v>
      </c>
    </row>
    <row r="843" spans="8:8">
      <c r="A843" t="s">
        <v>81</v>
      </c>
      <c r="C843" t="s">
        <v>434</v>
      </c>
      <c r="F843" s="19">
        <v>45433.0</v>
      </c>
      <c r="G843">
        <v>0.0</v>
      </c>
      <c r="H843">
        <v>0.0</v>
      </c>
      <c r="I843" t="s">
        <v>83</v>
      </c>
      <c r="J843">
        <v>0.0</v>
      </c>
      <c r="K843">
        <v>0.0</v>
      </c>
      <c r="L843" t="s">
        <v>83</v>
      </c>
      <c r="M843">
        <v>0.0</v>
      </c>
      <c r="N843">
        <v>0.0</v>
      </c>
      <c r="P843">
        <v>0.0</v>
      </c>
      <c r="Q843" t="s">
        <v>466</v>
      </c>
      <c r="R843" t="str">
        <f t="shared" si="15"/>
        <v>Kisumu County Referral Hospital (KCRH)_21/05/2024</v>
      </c>
      <c r="S843" t="str">
        <f>IF(COUNTIF(Individual!O:O,R843)&gt;0,"Found","Not Found")</f>
        <v>Not Found</v>
      </c>
    </row>
    <row r="844" spans="8:8">
      <c r="A844" t="s">
        <v>81</v>
      </c>
      <c r="C844" t="s">
        <v>434</v>
      </c>
      <c r="F844" s="19">
        <v>45434.0</v>
      </c>
      <c r="G844">
        <v>0.0</v>
      </c>
      <c r="H844">
        <v>0.0</v>
      </c>
      <c r="I844" t="s">
        <v>83</v>
      </c>
      <c r="J844">
        <v>0.0</v>
      </c>
      <c r="K844">
        <v>0.0</v>
      </c>
      <c r="L844" t="s">
        <v>83</v>
      </c>
      <c r="M844">
        <v>0.0</v>
      </c>
      <c r="N844">
        <v>0.0</v>
      </c>
      <c r="P844">
        <v>0.0</v>
      </c>
      <c r="Q844" t="s">
        <v>466</v>
      </c>
      <c r="R844" t="str">
        <f t="shared" si="15"/>
        <v>Kisumu County Referral Hospital (KCRH)_22/05/2024</v>
      </c>
      <c r="S844" t="str">
        <f>IF(COUNTIF(Individual!O:O,R844)&gt;0,"Found","Not Found")</f>
        <v>Not Found</v>
      </c>
    </row>
    <row r="845" spans="8:8">
      <c r="A845" t="s">
        <v>81</v>
      </c>
      <c r="C845" t="s">
        <v>434</v>
      </c>
      <c r="F845" s="19">
        <v>45435.0</v>
      </c>
      <c r="G845">
        <v>0.0</v>
      </c>
      <c r="H845">
        <v>0.0</v>
      </c>
      <c r="I845" t="s">
        <v>83</v>
      </c>
      <c r="J845">
        <v>0.0</v>
      </c>
      <c r="K845">
        <v>0.0</v>
      </c>
      <c r="L845" t="s">
        <v>83</v>
      </c>
      <c r="M845">
        <v>0.0</v>
      </c>
      <c r="N845">
        <v>0.0</v>
      </c>
      <c r="P845">
        <v>0.0</v>
      </c>
      <c r="Q845" t="s">
        <v>466</v>
      </c>
      <c r="R845" t="str">
        <f t="shared" si="15"/>
        <v>Kisumu County Referral Hospital (KCRH)_23/05/2024</v>
      </c>
      <c r="S845" t="str">
        <f>IF(COUNTIF(Individual!O:O,R845)&gt;0,"Found","Not Found")</f>
        <v>Not Found</v>
      </c>
    </row>
    <row r="846" spans="8:8">
      <c r="A846" t="s">
        <v>81</v>
      </c>
      <c r="C846" t="s">
        <v>434</v>
      </c>
      <c r="F846" s="19">
        <v>45436.0</v>
      </c>
      <c r="G846">
        <v>0.0</v>
      </c>
      <c r="H846">
        <v>0.0</v>
      </c>
      <c r="I846" t="s">
        <v>83</v>
      </c>
      <c r="J846">
        <v>0.0</v>
      </c>
      <c r="K846">
        <v>0.0</v>
      </c>
      <c r="L846" t="s">
        <v>83</v>
      </c>
      <c r="M846">
        <v>0.0</v>
      </c>
      <c r="N846">
        <v>0.0</v>
      </c>
      <c r="P846">
        <v>0.0</v>
      </c>
      <c r="Q846" t="s">
        <v>466</v>
      </c>
      <c r="R846" t="str">
        <f t="shared" si="15"/>
        <v>Kisumu County Referral Hospital (KCRH)_24/05/2024</v>
      </c>
      <c r="S846" t="str">
        <f>IF(COUNTIF(Individual!O:O,R846)&gt;0,"Found","Not Found")</f>
        <v>Not Found</v>
      </c>
    </row>
    <row r="847" spans="8:8">
      <c r="A847" t="s">
        <v>81</v>
      </c>
      <c r="C847" t="s">
        <v>434</v>
      </c>
      <c r="F847" s="19">
        <v>45439.0</v>
      </c>
      <c r="G847">
        <v>1.0</v>
      </c>
      <c r="H847">
        <v>1.0</v>
      </c>
      <c r="I847" t="s">
        <v>83</v>
      </c>
      <c r="J847">
        <v>0.0</v>
      </c>
      <c r="K847">
        <v>1.0</v>
      </c>
      <c r="L847" t="s">
        <v>83</v>
      </c>
      <c r="M847">
        <v>1.0</v>
      </c>
      <c r="N847">
        <v>0.0</v>
      </c>
      <c r="P847">
        <v>1.0</v>
      </c>
      <c r="Q847" t="s">
        <v>470</v>
      </c>
      <c r="R847" t="str">
        <f t="shared" si="15"/>
        <v>Kisumu County Referral Hospital (KCRH)_27/05/2024</v>
      </c>
      <c r="S847" t="str">
        <f>IF(COUNTIF(Individual!O:O,R847)&gt;0,"Found","Not Found")</f>
        <v>Not Found</v>
      </c>
    </row>
    <row r="848" spans="8:8">
      <c r="A848" t="s">
        <v>81</v>
      </c>
      <c r="C848" t="s">
        <v>434</v>
      </c>
      <c r="F848" s="19">
        <v>45440.0</v>
      </c>
      <c r="G848">
        <v>0.0</v>
      </c>
      <c r="H848">
        <v>0.0</v>
      </c>
      <c r="I848" t="s">
        <v>83</v>
      </c>
      <c r="J848">
        <v>0.0</v>
      </c>
      <c r="K848">
        <v>0.0</v>
      </c>
      <c r="L848" t="s">
        <v>83</v>
      </c>
      <c r="M848">
        <v>0.0</v>
      </c>
      <c r="N848">
        <v>0.0</v>
      </c>
      <c r="P848">
        <v>0.0</v>
      </c>
      <c r="Q848" t="s">
        <v>466</v>
      </c>
      <c r="R848" t="str">
        <f t="shared" si="15"/>
        <v>Kisumu County Referral Hospital (KCRH)_28/05/2024</v>
      </c>
      <c r="S848" t="str">
        <f>IF(COUNTIF(Individual!O:O,R848)&gt;0,"Found","Not Found")</f>
        <v>Not Found</v>
      </c>
    </row>
    <row r="849" spans="8:8">
      <c r="A849" t="s">
        <v>81</v>
      </c>
      <c r="C849" t="s">
        <v>434</v>
      </c>
      <c r="F849" s="19">
        <v>45441.0</v>
      </c>
      <c r="G849">
        <v>0.0</v>
      </c>
      <c r="H849">
        <v>0.0</v>
      </c>
      <c r="I849" t="s">
        <v>83</v>
      </c>
      <c r="J849">
        <v>0.0</v>
      </c>
      <c r="K849">
        <v>0.0</v>
      </c>
      <c r="L849" t="s">
        <v>83</v>
      </c>
      <c r="M849">
        <v>0.0</v>
      </c>
      <c r="N849">
        <v>0.0</v>
      </c>
      <c r="P849">
        <v>0.0</v>
      </c>
      <c r="Q849" t="s">
        <v>466</v>
      </c>
      <c r="R849" t="str">
        <f t="shared" si="15"/>
        <v>Kisumu County Referral Hospital (KCRH)_29/05/2024</v>
      </c>
      <c r="S849" t="str">
        <f>IF(COUNTIF(Individual!O:O,R849)&gt;0,"Found","Not Found")</f>
        <v>Not Found</v>
      </c>
    </row>
    <row r="850" spans="8:8">
      <c r="A850" t="s">
        <v>81</v>
      </c>
      <c r="C850" t="s">
        <v>434</v>
      </c>
      <c r="F850" s="19">
        <v>45442.0</v>
      </c>
      <c r="G850">
        <v>0.0</v>
      </c>
      <c r="H850">
        <v>0.0</v>
      </c>
      <c r="I850" t="s">
        <v>83</v>
      </c>
      <c r="J850">
        <v>0.0</v>
      </c>
      <c r="K850">
        <v>0.0</v>
      </c>
      <c r="L850" t="s">
        <v>83</v>
      </c>
      <c r="M850">
        <v>0.0</v>
      </c>
      <c r="N850">
        <v>0.0</v>
      </c>
      <c r="P850">
        <v>0.0</v>
      </c>
      <c r="Q850" t="s">
        <v>466</v>
      </c>
      <c r="R850" t="str">
        <f t="shared" si="15"/>
        <v>Kisumu County Referral Hospital (KCRH)_30/05/2024</v>
      </c>
      <c r="S850" t="str">
        <f>IF(COUNTIF(Individual!O:O,R850)&gt;0,"Found","Not Found")</f>
        <v>Not Found</v>
      </c>
    </row>
    <row r="851" spans="8:8">
      <c r="A851" t="s">
        <v>81</v>
      </c>
      <c r="C851" t="s">
        <v>434</v>
      </c>
      <c r="F851" s="19">
        <v>45443.0</v>
      </c>
      <c r="G851">
        <v>0.0</v>
      </c>
      <c r="H851">
        <v>0.0</v>
      </c>
      <c r="I851" t="s">
        <v>83</v>
      </c>
      <c r="J851">
        <v>0.0</v>
      </c>
      <c r="K851">
        <v>0.0</v>
      </c>
      <c r="L851" t="s">
        <v>83</v>
      </c>
      <c r="M851">
        <v>0.0</v>
      </c>
      <c r="N851">
        <v>0.0</v>
      </c>
      <c r="P851">
        <v>1.0</v>
      </c>
      <c r="Q851" t="s">
        <v>471</v>
      </c>
      <c r="R851" t="str">
        <f t="shared" si="15"/>
        <v>Kisumu County Referral Hospital (KCRH)_31/05/2024</v>
      </c>
      <c r="S851" t="str">
        <f>IF(COUNTIF(Individual!O:O,R851)&gt;0,"Found","Not Found")</f>
        <v>Not Found</v>
      </c>
    </row>
    <row r="852" spans="8:8">
      <c r="A852" t="s">
        <v>81</v>
      </c>
      <c r="C852" t="s">
        <v>152</v>
      </c>
      <c r="F852" s="19">
        <v>45400.0</v>
      </c>
      <c r="G852">
        <v>0.0</v>
      </c>
      <c r="H852">
        <v>0.0</v>
      </c>
      <c r="I852" t="s">
        <v>83</v>
      </c>
      <c r="J852">
        <v>0.0</v>
      </c>
      <c r="K852">
        <v>0.0</v>
      </c>
      <c r="L852" t="s">
        <v>83</v>
      </c>
      <c r="M852">
        <v>0.0</v>
      </c>
      <c r="N852">
        <v>0.0</v>
      </c>
      <c r="P852">
        <v>0.0</v>
      </c>
      <c r="Q852" t="s">
        <v>472</v>
      </c>
      <c r="R852" t="str">
        <f t="shared" si="15"/>
        <v>Koru Dispensary_18/04/2024</v>
      </c>
      <c r="S852" t="str">
        <f>IF(COUNTIF(Individual!O:O,R852)&gt;0,"Found","Not Found")</f>
        <v>Not Found</v>
      </c>
    </row>
    <row r="853" spans="8:8">
      <c r="A853" t="s">
        <v>81</v>
      </c>
      <c r="C853" t="s">
        <v>152</v>
      </c>
      <c r="F853" s="19">
        <v>45401.0</v>
      </c>
      <c r="G853">
        <v>1.0</v>
      </c>
      <c r="H853">
        <v>1.0</v>
      </c>
      <c r="I853" t="s">
        <v>83</v>
      </c>
      <c r="J853">
        <v>0.0</v>
      </c>
      <c r="K853">
        <v>1.0</v>
      </c>
      <c r="L853" t="s">
        <v>83</v>
      </c>
      <c r="M853">
        <v>1.0</v>
      </c>
      <c r="N853">
        <v>0.0</v>
      </c>
      <c r="P853">
        <v>1.0</v>
      </c>
      <c r="Q853" t="s">
        <v>473</v>
      </c>
      <c r="R853" t="str">
        <f t="shared" si="15"/>
        <v>Koru Dispensary_19/04/2024</v>
      </c>
      <c r="S853" t="str">
        <f>IF(COUNTIF(Individual!O:O,R853)&gt;0,"Found","Not Found")</f>
        <v>Not Found</v>
      </c>
    </row>
    <row r="854" spans="8:8">
      <c r="A854" t="s">
        <v>81</v>
      </c>
      <c r="C854" t="s">
        <v>152</v>
      </c>
      <c r="F854" s="19">
        <v>45404.0</v>
      </c>
      <c r="G854">
        <v>0.0</v>
      </c>
      <c r="H854">
        <v>0.0</v>
      </c>
      <c r="I854" t="s">
        <v>83</v>
      </c>
      <c r="J854">
        <v>0.0</v>
      </c>
      <c r="K854">
        <v>0.0</v>
      </c>
      <c r="L854" t="s">
        <v>83</v>
      </c>
      <c r="M854">
        <v>0.0</v>
      </c>
      <c r="N854">
        <v>0.0</v>
      </c>
      <c r="P854">
        <v>0.0</v>
      </c>
      <c r="Q854" t="s">
        <v>472</v>
      </c>
      <c r="R854" t="str">
        <f t="shared" si="15"/>
        <v>Koru Dispensary_22/04/2024</v>
      </c>
      <c r="S854" t="str">
        <f>IF(COUNTIF(Individual!O:O,R854)&gt;0,"Found","Not Found")</f>
        <v>Not Found</v>
      </c>
    </row>
    <row r="855" spans="8:8">
      <c r="A855" t="s">
        <v>81</v>
      </c>
      <c r="C855" t="s">
        <v>152</v>
      </c>
      <c r="F855" s="19">
        <v>45405.0</v>
      </c>
      <c r="G855">
        <v>0.0</v>
      </c>
      <c r="H855">
        <v>0.0</v>
      </c>
      <c r="I855" t="s">
        <v>83</v>
      </c>
      <c r="J855">
        <v>0.0</v>
      </c>
      <c r="K855">
        <v>0.0</v>
      </c>
      <c r="L855" t="s">
        <v>83</v>
      </c>
      <c r="M855">
        <v>0.0</v>
      </c>
      <c r="N855">
        <v>0.0</v>
      </c>
      <c r="P855">
        <v>0.0</v>
      </c>
      <c r="Q855" t="s">
        <v>472</v>
      </c>
      <c r="R855" t="str">
        <f t="shared" si="15"/>
        <v>Koru Dispensary_23/04/2024</v>
      </c>
      <c r="S855" t="str">
        <f>IF(COUNTIF(Individual!O:O,R855)&gt;0,"Found","Not Found")</f>
        <v>Not Found</v>
      </c>
    </row>
    <row r="856" spans="8:8">
      <c r="A856" t="s">
        <v>81</v>
      </c>
      <c r="C856" t="s">
        <v>152</v>
      </c>
      <c r="F856" s="19">
        <v>45406.0</v>
      </c>
      <c r="G856">
        <v>0.0</v>
      </c>
      <c r="H856">
        <v>0.0</v>
      </c>
      <c r="I856" t="s">
        <v>83</v>
      </c>
      <c r="J856">
        <v>0.0</v>
      </c>
      <c r="K856">
        <v>0.0</v>
      </c>
      <c r="L856" t="s">
        <v>83</v>
      </c>
      <c r="M856">
        <v>0.0</v>
      </c>
      <c r="N856">
        <v>0.0</v>
      </c>
      <c r="P856">
        <v>0.0</v>
      </c>
      <c r="Q856" t="s">
        <v>472</v>
      </c>
      <c r="R856" t="str">
        <f t="shared" si="15"/>
        <v>Koru Dispensary_24/04/2024</v>
      </c>
      <c r="S856" t="str">
        <f>IF(COUNTIF(Individual!O:O,R856)&gt;0,"Found","Not Found")</f>
        <v>Not Found</v>
      </c>
    </row>
    <row r="857" spans="8:8">
      <c r="A857" t="s">
        <v>81</v>
      </c>
      <c r="C857" t="s">
        <v>152</v>
      </c>
      <c r="F857" s="19">
        <v>45407.0</v>
      </c>
      <c r="G857">
        <v>0.0</v>
      </c>
      <c r="H857">
        <v>0.0</v>
      </c>
      <c r="I857" t="s">
        <v>83</v>
      </c>
      <c r="J857">
        <v>0.0</v>
      </c>
      <c r="K857">
        <v>0.0</v>
      </c>
      <c r="L857" t="s">
        <v>83</v>
      </c>
      <c r="M857">
        <v>0.0</v>
      </c>
      <c r="N857">
        <v>0.0</v>
      </c>
      <c r="P857">
        <v>0.0</v>
      </c>
      <c r="Q857" t="s">
        <v>472</v>
      </c>
      <c r="R857" t="str">
        <f t="shared" si="15"/>
        <v>Koru Dispensary_25/04/2024</v>
      </c>
      <c r="S857" t="str">
        <f>IF(COUNTIF(Individual!O:O,R857)&gt;0,"Found","Not Found")</f>
        <v>Not Found</v>
      </c>
    </row>
    <row r="858" spans="8:8">
      <c r="A858" t="s">
        <v>81</v>
      </c>
      <c r="C858" t="s">
        <v>152</v>
      </c>
      <c r="F858" s="19">
        <v>45408.0</v>
      </c>
      <c r="G858">
        <v>0.0</v>
      </c>
      <c r="H858">
        <v>0.0</v>
      </c>
      <c r="I858" t="s">
        <v>83</v>
      </c>
      <c r="J858">
        <v>0.0</v>
      </c>
      <c r="K858">
        <v>0.0</v>
      </c>
      <c r="L858" t="s">
        <v>83</v>
      </c>
      <c r="M858">
        <v>0.0</v>
      </c>
      <c r="N858">
        <v>0.0</v>
      </c>
      <c r="P858">
        <v>0.0</v>
      </c>
      <c r="Q858" t="s">
        <v>472</v>
      </c>
      <c r="R858" t="str">
        <f t="shared" si="15"/>
        <v>Koru Dispensary_26/04/2024</v>
      </c>
      <c r="S858" t="str">
        <f>IF(COUNTIF(Individual!O:O,R858)&gt;0,"Found","Not Found")</f>
        <v>Not Found</v>
      </c>
    </row>
    <row r="859" spans="8:8">
      <c r="A859" t="s">
        <v>81</v>
      </c>
      <c r="C859" t="s">
        <v>152</v>
      </c>
      <c r="F859" s="19">
        <v>45411.0</v>
      </c>
      <c r="G859">
        <v>0.0</v>
      </c>
      <c r="H859">
        <v>0.0</v>
      </c>
      <c r="I859" t="s">
        <v>83</v>
      </c>
      <c r="J859">
        <v>0.0</v>
      </c>
      <c r="K859">
        <v>0.0</v>
      </c>
      <c r="L859" t="s">
        <v>83</v>
      </c>
      <c r="M859">
        <v>0.0</v>
      </c>
      <c r="N859">
        <v>0.0</v>
      </c>
      <c r="P859">
        <v>0.0</v>
      </c>
      <c r="Q859" t="s">
        <v>472</v>
      </c>
      <c r="R859" t="str">
        <f t="shared" si="15"/>
        <v>Koru Dispensary_29/04/2024</v>
      </c>
      <c r="S859" t="str">
        <f>IF(COUNTIF(Individual!O:O,R859)&gt;0,"Found","Not Found")</f>
        <v>Not Found</v>
      </c>
    </row>
    <row r="860" spans="8:8">
      <c r="A860" t="s">
        <v>81</v>
      </c>
      <c r="C860" t="s">
        <v>152</v>
      </c>
      <c r="F860" s="19">
        <v>45412.0</v>
      </c>
      <c r="G860">
        <v>0.0</v>
      </c>
      <c r="H860">
        <v>0.0</v>
      </c>
      <c r="I860" t="s">
        <v>83</v>
      </c>
      <c r="J860">
        <v>0.0</v>
      </c>
      <c r="K860">
        <v>0.0</v>
      </c>
      <c r="L860" t="s">
        <v>83</v>
      </c>
      <c r="M860">
        <v>0.0</v>
      </c>
      <c r="N860">
        <v>0.0</v>
      </c>
      <c r="P860">
        <v>0.0</v>
      </c>
      <c r="Q860" t="s">
        <v>472</v>
      </c>
      <c r="R860" t="str">
        <f t="shared" si="15"/>
        <v>Koru Dispensary_30/04/2024</v>
      </c>
      <c r="S860" t="str">
        <f>IF(COUNTIF(Individual!O:O,R860)&gt;0,"Found","Not Found")</f>
        <v>Not Found</v>
      </c>
    </row>
    <row r="861" spans="8:8">
      <c r="A861" t="s">
        <v>81</v>
      </c>
      <c r="C861" t="s">
        <v>152</v>
      </c>
      <c r="F861" s="19">
        <v>45414.0</v>
      </c>
      <c r="G861">
        <v>0.0</v>
      </c>
      <c r="H861">
        <v>0.0</v>
      </c>
      <c r="I861" t="s">
        <v>83</v>
      </c>
      <c r="J861">
        <v>0.0</v>
      </c>
      <c r="K861">
        <v>0.0</v>
      </c>
      <c r="L861" t="s">
        <v>83</v>
      </c>
      <c r="M861">
        <v>0.0</v>
      </c>
      <c r="N861">
        <v>0.0</v>
      </c>
      <c r="P861">
        <v>0.0</v>
      </c>
      <c r="Q861" t="s">
        <v>472</v>
      </c>
      <c r="R861" t="str">
        <f t="shared" si="15"/>
        <v>Koru Dispensary_02/05/2024</v>
      </c>
      <c r="S861" t="str">
        <f>IF(COUNTIF(Individual!O:O,R861)&gt;0,"Found","Not Found")</f>
        <v>Not Found</v>
      </c>
    </row>
    <row r="862" spans="8:8">
      <c r="A862" t="s">
        <v>81</v>
      </c>
      <c r="C862" t="s">
        <v>152</v>
      </c>
      <c r="F862" s="19">
        <v>45415.0</v>
      </c>
      <c r="G862">
        <v>0.0</v>
      </c>
      <c r="H862">
        <v>0.0</v>
      </c>
      <c r="I862" t="s">
        <v>83</v>
      </c>
      <c r="J862">
        <v>0.0</v>
      </c>
      <c r="K862">
        <v>0.0</v>
      </c>
      <c r="L862" t="s">
        <v>83</v>
      </c>
      <c r="M862">
        <v>0.0</v>
      </c>
      <c r="N862">
        <v>0.0</v>
      </c>
      <c r="P862">
        <v>0.0</v>
      </c>
      <c r="Q862" t="s">
        <v>472</v>
      </c>
      <c r="R862" t="str">
        <f t="shared" si="15"/>
        <v>Koru Dispensary_03/05/2024</v>
      </c>
      <c r="S862" t="str">
        <f>IF(COUNTIF(Individual!O:O,R862)&gt;0,"Found","Not Found")</f>
        <v>Not Found</v>
      </c>
    </row>
    <row r="863" spans="8:8">
      <c r="A863" t="s">
        <v>81</v>
      </c>
      <c r="C863" t="s">
        <v>152</v>
      </c>
      <c r="F863" s="19">
        <v>45418.0</v>
      </c>
      <c r="G863">
        <v>0.0</v>
      </c>
      <c r="H863">
        <v>0.0</v>
      </c>
      <c r="I863" t="s">
        <v>83</v>
      </c>
      <c r="J863">
        <v>0.0</v>
      </c>
      <c r="K863">
        <v>0.0</v>
      </c>
      <c r="L863" t="s">
        <v>83</v>
      </c>
      <c r="M863">
        <v>0.0</v>
      </c>
      <c r="N863">
        <v>0.0</v>
      </c>
      <c r="P863">
        <v>0.0</v>
      </c>
      <c r="Q863" t="s">
        <v>472</v>
      </c>
      <c r="R863" t="str">
        <f t="shared" si="15"/>
        <v>Koru Dispensary_06/05/2024</v>
      </c>
      <c r="S863" t="str">
        <f>IF(COUNTIF(Individual!O:O,R863)&gt;0,"Found","Not Found")</f>
        <v>Not Found</v>
      </c>
    </row>
    <row r="864" spans="8:8">
      <c r="A864" t="s">
        <v>81</v>
      </c>
      <c r="C864" t="s">
        <v>152</v>
      </c>
      <c r="F864" s="19">
        <v>45419.0</v>
      </c>
      <c r="G864">
        <v>0.0</v>
      </c>
      <c r="H864">
        <v>0.0</v>
      </c>
      <c r="I864" t="s">
        <v>83</v>
      </c>
      <c r="J864">
        <v>0.0</v>
      </c>
      <c r="K864">
        <v>0.0</v>
      </c>
      <c r="L864" t="s">
        <v>83</v>
      </c>
      <c r="M864">
        <v>0.0</v>
      </c>
      <c r="N864">
        <v>0.0</v>
      </c>
      <c r="P864">
        <v>0.0</v>
      </c>
      <c r="Q864" t="s">
        <v>472</v>
      </c>
      <c r="R864" t="str">
        <f t="shared" si="15"/>
        <v>Koru Dispensary_07/05/2024</v>
      </c>
      <c r="S864" t="str">
        <f>IF(COUNTIF(Individual!O:O,R864)&gt;0,"Found","Not Found")</f>
        <v>Not Found</v>
      </c>
    </row>
    <row r="865" spans="8:8">
      <c r="A865" t="s">
        <v>81</v>
      </c>
      <c r="C865" t="s">
        <v>152</v>
      </c>
      <c r="F865" s="19">
        <v>45420.0</v>
      </c>
      <c r="G865">
        <v>0.0</v>
      </c>
      <c r="H865">
        <v>0.0</v>
      </c>
      <c r="I865" t="s">
        <v>83</v>
      </c>
      <c r="J865">
        <v>0.0</v>
      </c>
      <c r="K865">
        <v>0.0</v>
      </c>
      <c r="L865" t="s">
        <v>83</v>
      </c>
      <c r="M865">
        <v>0.0</v>
      </c>
      <c r="N865">
        <v>0.0</v>
      </c>
      <c r="P865">
        <v>0.0</v>
      </c>
      <c r="Q865" t="s">
        <v>472</v>
      </c>
      <c r="R865" t="str">
        <f t="shared" si="15"/>
        <v>Koru Dispensary_08/05/2024</v>
      </c>
      <c r="S865" t="str">
        <f>IF(COUNTIF(Individual!O:O,R865)&gt;0,"Found","Not Found")</f>
        <v>Not Found</v>
      </c>
    </row>
    <row r="866" spans="8:8">
      <c r="A866" t="s">
        <v>81</v>
      </c>
      <c r="C866" t="s">
        <v>152</v>
      </c>
      <c r="F866" s="19">
        <v>45421.0</v>
      </c>
      <c r="G866">
        <v>0.0</v>
      </c>
      <c r="H866">
        <v>0.0</v>
      </c>
      <c r="I866" t="s">
        <v>83</v>
      </c>
      <c r="J866">
        <v>0.0</v>
      </c>
      <c r="K866">
        <v>0.0</v>
      </c>
      <c r="L866" t="s">
        <v>83</v>
      </c>
      <c r="M866">
        <v>0.0</v>
      </c>
      <c r="N866">
        <v>0.0</v>
      </c>
      <c r="P866">
        <v>0.0</v>
      </c>
      <c r="Q866" t="s">
        <v>472</v>
      </c>
      <c r="R866" t="str">
        <f t="shared" si="15"/>
        <v>Koru Dispensary_09/05/2024</v>
      </c>
      <c r="S866" t="str">
        <f>IF(COUNTIF(Individual!O:O,R866)&gt;0,"Found","Not Found")</f>
        <v>Not Found</v>
      </c>
    </row>
    <row r="867" spans="8:8">
      <c r="A867" s="20" t="s">
        <v>81</v>
      </c>
      <c r="B867" s="20"/>
      <c r="C867" s="20" t="s">
        <v>152</v>
      </c>
      <c r="D867" s="20"/>
      <c r="E867" s="20"/>
      <c r="F867" s="21">
        <v>45422.0</v>
      </c>
      <c r="G867" s="20">
        <v>0.0</v>
      </c>
      <c r="H867" s="20">
        <v>0.0</v>
      </c>
      <c r="I867" s="20" t="s">
        <v>83</v>
      </c>
      <c r="J867" s="20">
        <v>0.0</v>
      </c>
      <c r="K867" s="20">
        <v>0.0</v>
      </c>
      <c r="L867" s="20" t="s">
        <v>83</v>
      </c>
      <c r="M867" s="20">
        <v>0.0</v>
      </c>
      <c r="N867" s="20">
        <v>0.0</v>
      </c>
      <c r="O867" s="20"/>
      <c r="P867" s="20">
        <v>0.0</v>
      </c>
      <c r="Q867" s="20" t="s">
        <v>472</v>
      </c>
      <c r="R867" t="str">
        <f t="shared" si="15"/>
        <v>Koru Dispensary_10/05/2024</v>
      </c>
      <c r="S867" t="str">
        <f>IF(COUNTIF(Individual!O:O,R867)&gt;0,"Found","Not Found")</f>
        <v>Not Found</v>
      </c>
    </row>
    <row r="868" spans="8:8">
      <c r="A868" s="20" t="s">
        <v>81</v>
      </c>
      <c r="B868" s="20"/>
      <c r="C868" s="20" t="s">
        <v>152</v>
      </c>
      <c r="D868" s="20"/>
      <c r="E868" s="20"/>
      <c r="F868" s="21">
        <v>45422.0</v>
      </c>
      <c r="G868" s="20">
        <v>0.0</v>
      </c>
      <c r="H868" s="20">
        <v>0.0</v>
      </c>
      <c r="I868" s="20" t="s">
        <v>83</v>
      </c>
      <c r="J868" s="20">
        <v>0.0</v>
      </c>
      <c r="K868" s="20">
        <v>0.0</v>
      </c>
      <c r="L868" s="20" t="s">
        <v>83</v>
      </c>
      <c r="M868" s="20">
        <v>0.0</v>
      </c>
      <c r="N868" s="20">
        <v>0.0</v>
      </c>
      <c r="O868" s="20"/>
      <c r="P868" s="20">
        <v>0.0</v>
      </c>
      <c r="Q868" s="20" t="s">
        <v>472</v>
      </c>
      <c r="R868" t="str">
        <f t="shared" si="15"/>
        <v>Koru Dispensary_10/05/2024</v>
      </c>
      <c r="S868" t="str">
        <f>IF(COUNTIF(Individual!O:O,R868)&gt;0,"Found","Not Found")</f>
        <v>Not Found</v>
      </c>
    </row>
    <row r="869" spans="8:8">
      <c r="A869" t="s">
        <v>81</v>
      </c>
      <c r="C869" t="s">
        <v>152</v>
      </c>
      <c r="F869" s="19">
        <v>45427.0</v>
      </c>
      <c r="G869">
        <v>1.0</v>
      </c>
      <c r="H869">
        <v>1.0</v>
      </c>
      <c r="I869" t="s">
        <v>83</v>
      </c>
      <c r="J869">
        <v>0.0</v>
      </c>
      <c r="K869">
        <v>1.0</v>
      </c>
      <c r="L869" t="s">
        <v>83</v>
      </c>
      <c r="M869">
        <v>1.0</v>
      </c>
      <c r="N869">
        <v>0.0</v>
      </c>
      <c r="P869">
        <v>1.0</v>
      </c>
      <c r="Q869" t="s">
        <v>474</v>
      </c>
      <c r="R869" t="str">
        <f t="shared" si="15"/>
        <v>Koru Dispensary_15/05/2024</v>
      </c>
      <c r="S869" t="str">
        <f>IF(COUNTIF(Individual!O:O,R869)&gt;0,"Found","Not Found")</f>
        <v>Not Found</v>
      </c>
    </row>
    <row r="870" spans="8:8">
      <c r="A870" t="s">
        <v>81</v>
      </c>
      <c r="C870" t="s">
        <v>152</v>
      </c>
      <c r="F870" s="19">
        <v>45428.0</v>
      </c>
      <c r="G870">
        <v>0.0</v>
      </c>
      <c r="H870">
        <v>0.0</v>
      </c>
      <c r="I870" t="s">
        <v>83</v>
      </c>
      <c r="J870">
        <v>0.0</v>
      </c>
      <c r="K870">
        <v>0.0</v>
      </c>
      <c r="L870" t="s">
        <v>83</v>
      </c>
      <c r="M870">
        <v>0.0</v>
      </c>
      <c r="N870">
        <v>0.0</v>
      </c>
      <c r="P870">
        <v>0.0</v>
      </c>
      <c r="Q870" t="s">
        <v>472</v>
      </c>
      <c r="R870" t="str">
        <f t="shared" si="15"/>
        <v>Koru Dispensary_16/05/2024</v>
      </c>
      <c r="S870" t="str">
        <f>IF(COUNTIF(Individual!O:O,R870)&gt;0,"Found","Not Found")</f>
        <v>Not Found</v>
      </c>
    </row>
    <row r="871" spans="8:8">
      <c r="A871" t="s">
        <v>81</v>
      </c>
      <c r="C871" t="s">
        <v>152</v>
      </c>
      <c r="F871" s="19">
        <v>45429.0</v>
      </c>
      <c r="G871">
        <v>0.0</v>
      </c>
      <c r="H871">
        <v>0.0</v>
      </c>
      <c r="I871" t="s">
        <v>83</v>
      </c>
      <c r="J871">
        <v>0.0</v>
      </c>
      <c r="K871">
        <v>0.0</v>
      </c>
      <c r="L871" t="s">
        <v>83</v>
      </c>
      <c r="M871">
        <v>0.0</v>
      </c>
      <c r="N871">
        <v>0.0</v>
      </c>
      <c r="P871">
        <v>0.0</v>
      </c>
      <c r="Q871" t="s">
        <v>472</v>
      </c>
      <c r="R871" t="str">
        <f t="shared" si="15"/>
        <v>Koru Dispensary_17/05/2024</v>
      </c>
      <c r="S871" t="str">
        <f>IF(COUNTIF(Individual!O:O,R871)&gt;0,"Found","Not Found")</f>
        <v>Not Found</v>
      </c>
    </row>
    <row r="872" spans="8:8">
      <c r="A872" t="s">
        <v>81</v>
      </c>
      <c r="C872" t="s">
        <v>152</v>
      </c>
      <c r="F872" s="19">
        <v>45432.0</v>
      </c>
      <c r="G872">
        <v>0.0</v>
      </c>
      <c r="H872">
        <v>0.0</v>
      </c>
      <c r="I872" t="s">
        <v>83</v>
      </c>
      <c r="J872">
        <v>0.0</v>
      </c>
      <c r="K872">
        <v>0.0</v>
      </c>
      <c r="L872" t="s">
        <v>83</v>
      </c>
      <c r="M872">
        <v>0.0</v>
      </c>
      <c r="N872">
        <v>0.0</v>
      </c>
      <c r="P872">
        <v>0.0</v>
      </c>
      <c r="Q872" t="s">
        <v>472</v>
      </c>
      <c r="R872" t="str">
        <f t="shared" si="15"/>
        <v>Koru Dispensary_20/05/2024</v>
      </c>
      <c r="S872" t="str">
        <f>IF(COUNTIF(Individual!O:O,R872)&gt;0,"Found","Not Found")</f>
        <v>Not Found</v>
      </c>
    </row>
    <row r="873" spans="8:8">
      <c r="A873" t="s">
        <v>81</v>
      </c>
      <c r="C873" t="s">
        <v>152</v>
      </c>
      <c r="F873" s="19">
        <v>45433.0</v>
      </c>
      <c r="G873">
        <v>0.0</v>
      </c>
      <c r="H873">
        <v>0.0</v>
      </c>
      <c r="I873" t="s">
        <v>83</v>
      </c>
      <c r="J873">
        <v>0.0</v>
      </c>
      <c r="K873">
        <v>0.0</v>
      </c>
      <c r="L873" t="s">
        <v>83</v>
      </c>
      <c r="M873">
        <v>0.0</v>
      </c>
      <c r="N873">
        <v>0.0</v>
      </c>
      <c r="P873">
        <v>0.0</v>
      </c>
      <c r="Q873" t="s">
        <v>472</v>
      </c>
      <c r="R873" t="str">
        <f t="shared" si="15"/>
        <v>Koru Dispensary_21/05/2024</v>
      </c>
      <c r="S873" t="str">
        <f>IF(COUNTIF(Individual!O:O,R873)&gt;0,"Found","Not Found")</f>
        <v>Not Found</v>
      </c>
    </row>
    <row r="874" spans="8:8">
      <c r="A874" t="s">
        <v>81</v>
      </c>
      <c r="C874" t="s">
        <v>152</v>
      </c>
      <c r="F874" s="19">
        <v>45434.0</v>
      </c>
      <c r="G874">
        <v>0.0</v>
      </c>
      <c r="H874">
        <v>0.0</v>
      </c>
      <c r="I874" t="s">
        <v>83</v>
      </c>
      <c r="J874">
        <v>0.0</v>
      </c>
      <c r="K874">
        <v>0.0</v>
      </c>
      <c r="L874" t="s">
        <v>83</v>
      </c>
      <c r="M874">
        <v>0.0</v>
      </c>
      <c r="N874">
        <v>0.0</v>
      </c>
      <c r="P874">
        <v>0.0</v>
      </c>
      <c r="Q874" t="s">
        <v>472</v>
      </c>
      <c r="R874" t="str">
        <f t="shared" si="15"/>
        <v>Koru Dispensary_22/05/2024</v>
      </c>
      <c r="S874" t="str">
        <f>IF(COUNTIF(Individual!O:O,R874)&gt;0,"Found","Not Found")</f>
        <v>Not Found</v>
      </c>
    </row>
    <row r="875" spans="8:8">
      <c r="A875" t="s">
        <v>81</v>
      </c>
      <c r="C875" t="s">
        <v>152</v>
      </c>
      <c r="F875" s="19">
        <v>45435.0</v>
      </c>
      <c r="G875">
        <v>0.0</v>
      </c>
      <c r="H875">
        <v>0.0</v>
      </c>
      <c r="I875" t="s">
        <v>83</v>
      </c>
      <c r="J875">
        <v>0.0</v>
      </c>
      <c r="K875">
        <v>0.0</v>
      </c>
      <c r="L875" t="s">
        <v>83</v>
      </c>
      <c r="M875">
        <v>0.0</v>
      </c>
      <c r="N875">
        <v>0.0</v>
      </c>
      <c r="P875">
        <v>0.0</v>
      </c>
      <c r="Q875" t="s">
        <v>472</v>
      </c>
      <c r="R875" t="str">
        <f t="shared" si="15"/>
        <v>Koru Dispensary_23/05/2024</v>
      </c>
      <c r="S875" t="str">
        <f>IF(COUNTIF(Individual!O:O,R875)&gt;0,"Found","Not Found")</f>
        <v>Not Found</v>
      </c>
    </row>
    <row r="876" spans="8:8">
      <c r="A876" t="s">
        <v>81</v>
      </c>
      <c r="C876" t="s">
        <v>152</v>
      </c>
      <c r="F876" s="19">
        <v>45436.0</v>
      </c>
      <c r="G876">
        <v>0.0</v>
      </c>
      <c r="H876">
        <v>0.0</v>
      </c>
      <c r="I876" t="s">
        <v>83</v>
      </c>
      <c r="J876">
        <v>0.0</v>
      </c>
      <c r="K876">
        <v>0.0</v>
      </c>
      <c r="L876" t="s">
        <v>83</v>
      </c>
      <c r="M876">
        <v>0.0</v>
      </c>
      <c r="N876">
        <v>0.0</v>
      </c>
      <c r="P876">
        <v>0.0</v>
      </c>
      <c r="Q876" t="s">
        <v>472</v>
      </c>
      <c r="R876" t="str">
        <f t="shared" si="15"/>
        <v>Koru Dispensary_24/05/2024</v>
      </c>
      <c r="S876" t="str">
        <f>IF(COUNTIF(Individual!O:O,R876)&gt;0,"Found","Not Found")</f>
        <v>Not Found</v>
      </c>
    </row>
    <row r="877" spans="8:8">
      <c r="A877" t="s">
        <v>81</v>
      </c>
      <c r="C877" t="s">
        <v>152</v>
      </c>
      <c r="F877" s="19">
        <v>45439.0</v>
      </c>
      <c r="G877">
        <v>0.0</v>
      </c>
      <c r="H877">
        <v>0.0</v>
      </c>
      <c r="I877" t="s">
        <v>83</v>
      </c>
      <c r="J877">
        <v>0.0</v>
      </c>
      <c r="K877">
        <v>0.0</v>
      </c>
      <c r="L877" t="s">
        <v>83</v>
      </c>
      <c r="M877">
        <v>0.0</v>
      </c>
      <c r="N877">
        <v>0.0</v>
      </c>
      <c r="P877">
        <v>0.0</v>
      </c>
      <c r="Q877" t="s">
        <v>472</v>
      </c>
      <c r="R877" t="str">
        <f t="shared" si="15"/>
        <v>Koru Dispensary_27/05/2024</v>
      </c>
      <c r="S877" t="str">
        <f>IF(COUNTIF(Individual!O:O,R877)&gt;0,"Found","Not Found")</f>
        <v>Not Found</v>
      </c>
    </row>
    <row r="878" spans="8:8">
      <c r="A878" t="s">
        <v>81</v>
      </c>
      <c r="C878" t="s">
        <v>152</v>
      </c>
      <c r="F878" s="19">
        <v>45440.0</v>
      </c>
      <c r="G878">
        <v>0.0</v>
      </c>
      <c r="H878">
        <v>0.0</v>
      </c>
      <c r="I878" t="s">
        <v>83</v>
      </c>
      <c r="J878">
        <v>0.0</v>
      </c>
      <c r="K878">
        <v>0.0</v>
      </c>
      <c r="L878" t="s">
        <v>83</v>
      </c>
      <c r="M878">
        <v>0.0</v>
      </c>
      <c r="N878">
        <v>0.0</v>
      </c>
      <c r="P878">
        <v>0.0</v>
      </c>
      <c r="Q878" t="s">
        <v>472</v>
      </c>
      <c r="R878" t="str">
        <f t="shared" si="15"/>
        <v>Koru Dispensary_28/05/2024</v>
      </c>
      <c r="S878" t="str">
        <f>IF(COUNTIF(Individual!O:O,R878)&gt;0,"Found","Not Found")</f>
        <v>Not Found</v>
      </c>
    </row>
    <row r="879" spans="8:8">
      <c r="A879" t="s">
        <v>81</v>
      </c>
      <c r="C879" t="s">
        <v>152</v>
      </c>
      <c r="F879" s="19">
        <v>45441.0</v>
      </c>
      <c r="G879">
        <v>0.0</v>
      </c>
      <c r="H879">
        <v>0.0</v>
      </c>
      <c r="I879" t="s">
        <v>83</v>
      </c>
      <c r="J879">
        <v>0.0</v>
      </c>
      <c r="K879">
        <v>0.0</v>
      </c>
      <c r="L879" t="s">
        <v>83</v>
      </c>
      <c r="M879">
        <v>0.0</v>
      </c>
      <c r="N879">
        <v>0.0</v>
      </c>
      <c r="P879">
        <v>0.0</v>
      </c>
      <c r="Q879" t="s">
        <v>472</v>
      </c>
      <c r="R879" t="str">
        <f t="shared" si="15"/>
        <v>Koru Dispensary_29/05/2024</v>
      </c>
      <c r="S879" t="str">
        <f>IF(COUNTIF(Individual!O:O,R879)&gt;0,"Found","Not Found")</f>
        <v>Not Found</v>
      </c>
    </row>
    <row r="880" spans="8:8">
      <c r="A880" t="s">
        <v>81</v>
      </c>
      <c r="C880" t="s">
        <v>152</v>
      </c>
      <c r="F880" s="19">
        <v>45442.0</v>
      </c>
      <c r="G880">
        <v>0.0</v>
      </c>
      <c r="H880">
        <v>0.0</v>
      </c>
      <c r="I880" t="s">
        <v>83</v>
      </c>
      <c r="J880">
        <v>0.0</v>
      </c>
      <c r="K880">
        <v>0.0</v>
      </c>
      <c r="L880" t="s">
        <v>83</v>
      </c>
      <c r="M880">
        <v>0.0</v>
      </c>
      <c r="N880">
        <v>0.0</v>
      </c>
      <c r="P880">
        <v>0.0</v>
      </c>
      <c r="Q880" t="s">
        <v>472</v>
      </c>
      <c r="R880" t="str">
        <f t="shared" si="15"/>
        <v>Koru Dispensary_30/05/2024</v>
      </c>
      <c r="S880" t="str">
        <f>IF(COUNTIF(Individual!O:O,R880)&gt;0,"Found","Not Found")</f>
        <v>Not Found</v>
      </c>
    </row>
    <row r="881" spans="8:8">
      <c r="A881" t="s">
        <v>81</v>
      </c>
      <c r="C881" t="s">
        <v>152</v>
      </c>
      <c r="F881" s="19">
        <v>45443.0</v>
      </c>
      <c r="G881">
        <v>0.0</v>
      </c>
      <c r="H881">
        <v>0.0</v>
      </c>
      <c r="I881" t="s">
        <v>83</v>
      </c>
      <c r="J881">
        <v>0.0</v>
      </c>
      <c r="K881">
        <v>0.0</v>
      </c>
      <c r="L881" t="s">
        <v>83</v>
      </c>
      <c r="M881">
        <v>0.0</v>
      </c>
      <c r="N881">
        <v>0.0</v>
      </c>
      <c r="P881">
        <v>0.0</v>
      </c>
      <c r="Q881" t="s">
        <v>472</v>
      </c>
      <c r="R881" t="str">
        <f t="shared" si="15"/>
        <v>Koru Dispensary_31/05/2024</v>
      </c>
      <c r="S881" t="str">
        <f>IF(COUNTIF(Individual!O:O,R881)&gt;0,"Found","Not Found")</f>
        <v>Not Found</v>
      </c>
    </row>
    <row r="882" spans="8:8">
      <c r="A882" t="s">
        <v>81</v>
      </c>
      <c r="C882" t="s">
        <v>142</v>
      </c>
      <c r="F882" s="19">
        <v>45446.0</v>
      </c>
      <c r="G882">
        <v>0.0</v>
      </c>
      <c r="H882">
        <v>0.0</v>
      </c>
      <c r="I882" t="s">
        <v>83</v>
      </c>
      <c r="J882">
        <v>0.0</v>
      </c>
      <c r="K882">
        <v>0.0</v>
      </c>
      <c r="L882" t="s">
        <v>83</v>
      </c>
      <c r="M882">
        <v>0.0</v>
      </c>
      <c r="N882">
        <v>0.0</v>
      </c>
      <c r="P882">
        <v>0.0</v>
      </c>
      <c r="Q882" t="s">
        <v>472</v>
      </c>
      <c r="R882" t="str">
        <f t="shared" si="15"/>
        <v>Lumumba Sub-County Hospital_03/06/2024</v>
      </c>
      <c r="S882" t="str">
        <f>IF(COUNTIF(Individual!O:O,R882)&gt;0,"Found","Not Found")</f>
        <v>Not Found</v>
      </c>
    </row>
    <row r="883" spans="8:8">
      <c r="A883" t="s">
        <v>81</v>
      </c>
      <c r="C883" t="s">
        <v>142</v>
      </c>
      <c r="F883" s="19">
        <v>45447.0</v>
      </c>
      <c r="G883">
        <v>0.0</v>
      </c>
      <c r="H883">
        <v>0.0</v>
      </c>
      <c r="I883" t="s">
        <v>83</v>
      </c>
      <c r="J883">
        <v>0.0</v>
      </c>
      <c r="K883">
        <v>0.0</v>
      </c>
      <c r="L883" t="s">
        <v>83</v>
      </c>
      <c r="M883">
        <v>0.0</v>
      </c>
      <c r="N883">
        <v>0.0</v>
      </c>
      <c r="P883">
        <v>0.0</v>
      </c>
      <c r="Q883" t="s">
        <v>472</v>
      </c>
      <c r="R883" t="str">
        <f t="shared" si="15"/>
        <v>Lumumba Sub-County Hospital_04/06/2024</v>
      </c>
      <c r="S883" t="str">
        <f>IF(COUNTIF(Individual!O:O,R883)&gt;0,"Found","Not Found")</f>
        <v>Not Found</v>
      </c>
    </row>
    <row r="884" spans="8:8">
      <c r="A884" t="s">
        <v>81</v>
      </c>
      <c r="C884" t="s">
        <v>91</v>
      </c>
      <c r="F884" s="19">
        <v>45421.0</v>
      </c>
      <c r="G884">
        <v>0.0</v>
      </c>
      <c r="H884">
        <v>0.0</v>
      </c>
      <c r="I884" t="s">
        <v>83</v>
      </c>
      <c r="J884">
        <v>0.0</v>
      </c>
      <c r="K884">
        <v>0.0</v>
      </c>
      <c r="L884" t="s">
        <v>83</v>
      </c>
      <c r="M884">
        <v>0.0</v>
      </c>
      <c r="N884">
        <v>0.0</v>
      </c>
      <c r="P884">
        <v>0.0</v>
      </c>
      <c r="Q884" t="s">
        <v>475</v>
      </c>
      <c r="R884" t="str">
        <f t="shared" si="15"/>
        <v>Migosi Sub-County Hospital_09/05/2024</v>
      </c>
      <c r="S884" t="str">
        <f>IF(COUNTIF(Individual!O:O,R884)&gt;0,"Found","Not Found")</f>
        <v>Not Found</v>
      </c>
    </row>
    <row r="885" spans="8:8">
      <c r="A885" t="s">
        <v>81</v>
      </c>
      <c r="C885" t="s">
        <v>91</v>
      </c>
      <c r="F885" s="19">
        <v>45425.0</v>
      </c>
      <c r="G885">
        <v>0.0</v>
      </c>
      <c r="H885">
        <v>0.0</v>
      </c>
      <c r="I885" t="s">
        <v>83</v>
      </c>
      <c r="J885">
        <v>0.0</v>
      </c>
      <c r="K885">
        <v>0.0</v>
      </c>
      <c r="L885" t="s">
        <v>83</v>
      </c>
      <c r="M885">
        <v>0.0</v>
      </c>
      <c r="N885">
        <v>0.0</v>
      </c>
      <c r="P885">
        <v>0.0</v>
      </c>
      <c r="Q885" t="s">
        <v>475</v>
      </c>
      <c r="R885" t="str">
        <f t="shared" si="15"/>
        <v>Migosi Sub-County Hospital_13/05/2024</v>
      </c>
      <c r="S885" t="str">
        <f>IF(COUNTIF(Individual!O:O,R885)&gt;0,"Found","Not Found")</f>
        <v>Not Found</v>
      </c>
    </row>
    <row r="886" spans="8:8">
      <c r="A886" t="s">
        <v>81</v>
      </c>
      <c r="C886" t="s">
        <v>91</v>
      </c>
      <c r="F886" s="19">
        <v>45426.0</v>
      </c>
      <c r="G886">
        <v>0.0</v>
      </c>
      <c r="H886">
        <v>0.0</v>
      </c>
      <c r="I886" t="s">
        <v>83</v>
      </c>
      <c r="J886">
        <v>0.0</v>
      </c>
      <c r="K886">
        <v>0.0</v>
      </c>
      <c r="L886" t="s">
        <v>83</v>
      </c>
      <c r="M886">
        <v>0.0</v>
      </c>
      <c r="N886">
        <v>0.0</v>
      </c>
      <c r="P886">
        <v>0.0</v>
      </c>
      <c r="Q886" t="s">
        <v>475</v>
      </c>
      <c r="R886" t="str">
        <f t="shared" si="15"/>
        <v>Migosi Sub-County Hospital_14/05/2024</v>
      </c>
      <c r="S886" t="str">
        <f>IF(COUNTIF(Individual!O:O,R886)&gt;0,"Found","Not Found")</f>
        <v>Not Found</v>
      </c>
    </row>
    <row r="887" spans="8:8">
      <c r="A887" t="s">
        <v>81</v>
      </c>
      <c r="C887" t="s">
        <v>91</v>
      </c>
      <c r="F887" s="19">
        <v>45427.0</v>
      </c>
      <c r="G887">
        <v>0.0</v>
      </c>
      <c r="H887">
        <v>0.0</v>
      </c>
      <c r="I887" t="s">
        <v>83</v>
      </c>
      <c r="J887">
        <v>0.0</v>
      </c>
      <c r="K887">
        <v>0.0</v>
      </c>
      <c r="L887" t="s">
        <v>83</v>
      </c>
      <c r="M887">
        <v>0.0</v>
      </c>
      <c r="N887">
        <v>0.0</v>
      </c>
      <c r="P887">
        <v>0.0</v>
      </c>
      <c r="Q887" t="s">
        <v>475</v>
      </c>
      <c r="R887" t="str">
        <f t="shared" si="15"/>
        <v>Migosi Sub-County Hospital_15/05/2024</v>
      </c>
      <c r="S887" t="str">
        <f>IF(COUNTIF(Individual!O:O,R887)&gt;0,"Found","Not Found")</f>
        <v>Not Found</v>
      </c>
    </row>
    <row r="888" spans="8:8">
      <c r="A888" t="s">
        <v>81</v>
      </c>
      <c r="C888" t="s">
        <v>91</v>
      </c>
      <c r="F888" s="19">
        <v>45428.0</v>
      </c>
      <c r="G888">
        <v>1.0</v>
      </c>
      <c r="H888">
        <v>1.0</v>
      </c>
      <c r="I888" t="s">
        <v>83</v>
      </c>
      <c r="J888">
        <v>0.0</v>
      </c>
      <c r="K888">
        <v>1.0</v>
      </c>
      <c r="L888" t="s">
        <v>83</v>
      </c>
      <c r="M888">
        <v>1.0</v>
      </c>
      <c r="N888">
        <v>0.0</v>
      </c>
      <c r="P888">
        <v>1.0</v>
      </c>
      <c r="Q888" t="s">
        <v>476</v>
      </c>
      <c r="R888" t="str">
        <f t="shared" si="15"/>
        <v>Migosi Sub-County Hospital_16/05/2024</v>
      </c>
      <c r="S888" t="str">
        <f>IF(COUNTIF(Individual!O:O,R888)&gt;0,"Found","Not Found")</f>
        <v>Not Found</v>
      </c>
    </row>
    <row r="889" spans="8:8">
      <c r="A889" t="s">
        <v>81</v>
      </c>
      <c r="C889" t="s">
        <v>91</v>
      </c>
      <c r="F889" s="19">
        <v>45429.0</v>
      </c>
      <c r="G889">
        <v>2.0</v>
      </c>
      <c r="H889">
        <v>2.0</v>
      </c>
      <c r="I889" t="s">
        <v>83</v>
      </c>
      <c r="J889">
        <v>0.0</v>
      </c>
      <c r="K889">
        <v>2.0</v>
      </c>
      <c r="L889" t="s">
        <v>83</v>
      </c>
      <c r="M889">
        <v>2.0</v>
      </c>
      <c r="N889">
        <v>0.0</v>
      </c>
      <c r="P889">
        <v>2.0</v>
      </c>
      <c r="Q889" t="s">
        <v>477</v>
      </c>
      <c r="R889" t="str">
        <f t="shared" si="15"/>
        <v>Migosi Sub-County Hospital_17/05/2024</v>
      </c>
      <c r="S889" t="str">
        <f>IF(COUNTIF(Individual!O:O,R889)&gt;0,"Found","Not Found")</f>
        <v>Not Found</v>
      </c>
    </row>
    <row r="890" spans="8:8">
      <c r="A890" t="s">
        <v>81</v>
      </c>
      <c r="C890" t="s">
        <v>91</v>
      </c>
      <c r="F890" s="19">
        <v>45432.0</v>
      </c>
      <c r="G890">
        <v>0.0</v>
      </c>
      <c r="H890">
        <v>0.0</v>
      </c>
      <c r="I890" t="s">
        <v>83</v>
      </c>
      <c r="J890">
        <v>0.0</v>
      </c>
      <c r="K890">
        <v>0.0</v>
      </c>
      <c r="L890" t="s">
        <v>83</v>
      </c>
      <c r="M890">
        <v>0.0</v>
      </c>
      <c r="N890">
        <v>0.0</v>
      </c>
      <c r="P890">
        <v>0.0</v>
      </c>
      <c r="Q890" t="s">
        <v>478</v>
      </c>
      <c r="R890" t="str">
        <f t="shared" si="15"/>
        <v>Migosi Sub-County Hospital_20/05/2024</v>
      </c>
      <c r="S890" t="str">
        <f>IF(COUNTIF(Individual!O:O,R890)&gt;0,"Found","Not Found")</f>
        <v>Not Found</v>
      </c>
    </row>
    <row r="891" spans="8:8">
      <c r="A891" t="s">
        <v>81</v>
      </c>
      <c r="C891" t="s">
        <v>91</v>
      </c>
      <c r="F891" s="19">
        <v>45433.0</v>
      </c>
      <c r="G891">
        <v>0.0</v>
      </c>
      <c r="H891">
        <v>0.0</v>
      </c>
      <c r="I891" t="s">
        <v>83</v>
      </c>
      <c r="J891">
        <v>0.0</v>
      </c>
      <c r="K891">
        <v>0.0</v>
      </c>
      <c r="L891" t="s">
        <v>83</v>
      </c>
      <c r="M891">
        <v>0.0</v>
      </c>
      <c r="N891">
        <v>0.0</v>
      </c>
      <c r="P891">
        <v>0.0</v>
      </c>
      <c r="Q891" t="s">
        <v>478</v>
      </c>
      <c r="R891" t="str">
        <f t="shared" si="15"/>
        <v>Migosi Sub-County Hospital_21/05/2024</v>
      </c>
      <c r="S891" t="str">
        <f>IF(COUNTIF(Individual!O:O,R891)&gt;0,"Found","Not Found")</f>
        <v>Not Found</v>
      </c>
    </row>
    <row r="892" spans="8:8">
      <c r="A892" t="s">
        <v>81</v>
      </c>
      <c r="C892" t="s">
        <v>91</v>
      </c>
      <c r="F892" s="19">
        <v>45434.0</v>
      </c>
      <c r="G892">
        <v>0.0</v>
      </c>
      <c r="H892">
        <v>0.0</v>
      </c>
      <c r="I892" t="s">
        <v>83</v>
      </c>
      <c r="J892">
        <v>0.0</v>
      </c>
      <c r="K892">
        <v>0.0</v>
      </c>
      <c r="L892" t="s">
        <v>83</v>
      </c>
      <c r="M892">
        <v>0.0</v>
      </c>
      <c r="N892">
        <v>0.0</v>
      </c>
      <c r="P892">
        <v>0.0</v>
      </c>
      <c r="Q892" t="s">
        <v>478</v>
      </c>
      <c r="R892" t="str">
        <f t="shared" si="15"/>
        <v>Migosi Sub-County Hospital_22/05/2024</v>
      </c>
      <c r="S892" t="str">
        <f>IF(COUNTIF(Individual!O:O,R892)&gt;0,"Found","Not Found")</f>
        <v>Not Found</v>
      </c>
    </row>
    <row r="893" spans="8:8">
      <c r="A893" t="s">
        <v>81</v>
      </c>
      <c r="C893" t="s">
        <v>91</v>
      </c>
      <c r="F893" s="19">
        <v>45435.0</v>
      </c>
      <c r="G893">
        <v>0.0</v>
      </c>
      <c r="H893">
        <v>0.0</v>
      </c>
      <c r="I893" t="s">
        <v>83</v>
      </c>
      <c r="J893">
        <v>0.0</v>
      </c>
      <c r="K893">
        <v>0.0</v>
      </c>
      <c r="L893" t="s">
        <v>83</v>
      </c>
      <c r="M893">
        <v>0.0</v>
      </c>
      <c r="N893">
        <v>0.0</v>
      </c>
      <c r="P893">
        <v>0.0</v>
      </c>
      <c r="Q893" t="s">
        <v>478</v>
      </c>
      <c r="R893" t="str">
        <f t="shared" si="15"/>
        <v>Migosi Sub-County Hospital_23/05/2024</v>
      </c>
      <c r="S893" t="str">
        <f>IF(COUNTIF(Individual!O:O,R893)&gt;0,"Found","Not Found")</f>
        <v>Not Found</v>
      </c>
    </row>
    <row r="894" spans="8:8">
      <c r="A894" t="s">
        <v>81</v>
      </c>
      <c r="C894" t="s">
        <v>91</v>
      </c>
      <c r="F894" s="19">
        <v>45436.0</v>
      </c>
      <c r="G894">
        <v>0.0</v>
      </c>
      <c r="H894">
        <v>0.0</v>
      </c>
      <c r="I894" t="s">
        <v>83</v>
      </c>
      <c r="J894">
        <v>0.0</v>
      </c>
      <c r="K894">
        <v>0.0</v>
      </c>
      <c r="L894" t="s">
        <v>83</v>
      </c>
      <c r="M894">
        <v>0.0</v>
      </c>
      <c r="N894">
        <v>0.0</v>
      </c>
      <c r="P894">
        <v>0.0</v>
      </c>
      <c r="Q894" t="s">
        <v>478</v>
      </c>
      <c r="R894" t="str">
        <f t="shared" si="15"/>
        <v>Migosi Sub-County Hospital_24/05/2024</v>
      </c>
      <c r="S894" t="str">
        <f>IF(COUNTIF(Individual!O:O,R894)&gt;0,"Found","Not Found")</f>
        <v>Not Found</v>
      </c>
    </row>
    <row r="895" spans="8:8">
      <c r="A895" t="s">
        <v>81</v>
      </c>
      <c r="C895" t="s">
        <v>91</v>
      </c>
      <c r="F895" s="19">
        <v>45439.0</v>
      </c>
      <c r="G895">
        <v>0.0</v>
      </c>
      <c r="H895">
        <v>0.0</v>
      </c>
      <c r="I895" t="s">
        <v>83</v>
      </c>
      <c r="J895">
        <v>0.0</v>
      </c>
      <c r="K895">
        <v>0.0</v>
      </c>
      <c r="L895" t="s">
        <v>83</v>
      </c>
      <c r="M895">
        <v>0.0</v>
      </c>
      <c r="N895">
        <v>0.0</v>
      </c>
      <c r="P895">
        <v>0.0</v>
      </c>
      <c r="Q895" t="s">
        <v>478</v>
      </c>
      <c r="R895" t="str">
        <f t="shared" si="15"/>
        <v>Migosi Sub-County Hospital_27/05/2024</v>
      </c>
      <c r="S895" t="str">
        <f>IF(COUNTIF(Individual!O:O,R895)&gt;0,"Found","Not Found")</f>
        <v>Not Found</v>
      </c>
    </row>
    <row r="896" spans="8:8">
      <c r="A896" t="s">
        <v>81</v>
      </c>
      <c r="C896" t="s">
        <v>91</v>
      </c>
      <c r="F896" s="19">
        <v>45440.0</v>
      </c>
      <c r="G896">
        <v>0.0</v>
      </c>
      <c r="H896">
        <v>0.0</v>
      </c>
      <c r="I896" t="s">
        <v>83</v>
      </c>
      <c r="J896">
        <v>0.0</v>
      </c>
      <c r="K896">
        <v>0.0</v>
      </c>
      <c r="L896" t="s">
        <v>83</v>
      </c>
      <c r="M896">
        <v>0.0</v>
      </c>
      <c r="N896">
        <v>0.0</v>
      </c>
      <c r="P896">
        <v>0.0</v>
      </c>
      <c r="Q896" t="s">
        <v>478</v>
      </c>
      <c r="R896" t="str">
        <f t="shared" si="15"/>
        <v>Migosi Sub-County Hospital_28/05/2024</v>
      </c>
      <c r="S896" t="str">
        <f>IF(COUNTIF(Individual!O:O,R896)&gt;0,"Found","Not Found")</f>
        <v>Not Found</v>
      </c>
    </row>
    <row r="897" spans="8:8">
      <c r="A897" t="s">
        <v>81</v>
      </c>
      <c r="C897" t="s">
        <v>91</v>
      </c>
      <c r="F897" s="19">
        <v>45441.0</v>
      </c>
      <c r="G897">
        <v>0.0</v>
      </c>
      <c r="H897">
        <v>0.0</v>
      </c>
      <c r="I897" t="s">
        <v>83</v>
      </c>
      <c r="J897">
        <v>0.0</v>
      </c>
      <c r="K897">
        <v>0.0</v>
      </c>
      <c r="L897" t="s">
        <v>83</v>
      </c>
      <c r="M897">
        <v>0.0</v>
      </c>
      <c r="N897">
        <v>0.0</v>
      </c>
      <c r="P897">
        <v>0.0</v>
      </c>
      <c r="Q897" t="s">
        <v>478</v>
      </c>
      <c r="R897" t="str">
        <f t="shared" si="16" ref="R897:R960">CONCATENATE(B897,C897,D897,E897,"_",(TEXT(F897,"dd/mm/yyyy")))</f>
        <v>Migosi Sub-County Hospital_29/05/2024</v>
      </c>
      <c r="S897" t="str">
        <f>IF(COUNTIF(Individual!O:O,R897)&gt;0,"Found","Not Found")</f>
        <v>Not Found</v>
      </c>
    </row>
    <row r="898" spans="8:8">
      <c r="A898" t="s">
        <v>81</v>
      </c>
      <c r="C898" t="s">
        <v>91</v>
      </c>
      <c r="F898" s="19">
        <v>45442.0</v>
      </c>
      <c r="G898">
        <v>0.0</v>
      </c>
      <c r="H898">
        <v>0.0</v>
      </c>
      <c r="I898" t="s">
        <v>83</v>
      </c>
      <c r="J898">
        <v>0.0</v>
      </c>
      <c r="K898">
        <v>0.0</v>
      </c>
      <c r="L898" t="s">
        <v>83</v>
      </c>
      <c r="M898">
        <v>0.0</v>
      </c>
      <c r="N898">
        <v>0.0</v>
      </c>
      <c r="P898">
        <v>0.0</v>
      </c>
      <c r="Q898" t="s">
        <v>478</v>
      </c>
      <c r="R898" t="str">
        <f t="shared" si="16"/>
        <v>Migosi Sub-County Hospital_30/05/2024</v>
      </c>
      <c r="S898" t="str">
        <f>IF(COUNTIF(Individual!O:O,R898)&gt;0,"Found","Not Found")</f>
        <v>Not Found</v>
      </c>
    </row>
    <row r="899" spans="8:8">
      <c r="A899" t="s">
        <v>81</v>
      </c>
      <c r="C899" t="s">
        <v>91</v>
      </c>
      <c r="F899" s="19">
        <v>45443.0</v>
      </c>
      <c r="G899">
        <v>0.0</v>
      </c>
      <c r="H899">
        <v>0.0</v>
      </c>
      <c r="I899" t="s">
        <v>83</v>
      </c>
      <c r="J899">
        <v>0.0</v>
      </c>
      <c r="K899">
        <v>0.0</v>
      </c>
      <c r="L899" t="s">
        <v>83</v>
      </c>
      <c r="M899">
        <v>0.0</v>
      </c>
      <c r="N899">
        <v>0.0</v>
      </c>
      <c r="P899">
        <v>0.0</v>
      </c>
      <c r="Q899" t="s">
        <v>478</v>
      </c>
      <c r="R899" t="str">
        <f t="shared" si="16"/>
        <v>Migosi Sub-County Hospital_31/05/2024</v>
      </c>
      <c r="S899" t="str">
        <f>IF(COUNTIF(Individual!O:O,R899)&gt;0,"Found","Not Found")</f>
        <v>Not Found</v>
      </c>
    </row>
    <row r="900" spans="8:8">
      <c r="A900" t="s">
        <v>81</v>
      </c>
      <c r="C900" t="s">
        <v>91</v>
      </c>
      <c r="F900" s="19">
        <v>45446.0</v>
      </c>
      <c r="G900">
        <v>2.0</v>
      </c>
      <c r="H900">
        <v>2.0</v>
      </c>
      <c r="I900" t="s">
        <v>83</v>
      </c>
      <c r="J900">
        <v>0.0</v>
      </c>
      <c r="K900">
        <v>2.0</v>
      </c>
      <c r="L900" t="s">
        <v>83</v>
      </c>
      <c r="M900">
        <v>2.0</v>
      </c>
      <c r="N900">
        <v>0.0</v>
      </c>
      <c r="P900">
        <v>2.0</v>
      </c>
      <c r="Q900" t="s">
        <v>479</v>
      </c>
      <c r="R900" t="str">
        <f t="shared" si="16"/>
        <v>Migosi Sub-County Hospital_03/06/2024</v>
      </c>
      <c r="S900" t="str">
        <f>IF(COUNTIF(Individual!O:O,R900)&gt;0,"Found","Not Found")</f>
        <v>Found</v>
      </c>
    </row>
    <row r="901" spans="8:8">
      <c r="A901" t="s">
        <v>81</v>
      </c>
      <c r="C901" t="s">
        <v>91</v>
      </c>
      <c r="F901" s="19">
        <v>45447.0</v>
      </c>
      <c r="G901">
        <v>1.0</v>
      </c>
      <c r="H901">
        <v>1.0</v>
      </c>
      <c r="I901" t="s">
        <v>83</v>
      </c>
      <c r="J901">
        <v>0.0</v>
      </c>
      <c r="K901">
        <v>1.0</v>
      </c>
      <c r="L901" t="s">
        <v>83</v>
      </c>
      <c r="M901">
        <v>1.0</v>
      </c>
      <c r="N901">
        <v>0.0</v>
      </c>
      <c r="P901">
        <v>1.0</v>
      </c>
      <c r="Q901" t="s">
        <v>480</v>
      </c>
      <c r="R901" t="str">
        <f t="shared" si="16"/>
        <v>Migosi Sub-County Hospital_04/06/2024</v>
      </c>
      <c r="S901" t="str">
        <f>IF(COUNTIF(Individual!O:O,R901)&gt;0,"Found","Not Found")</f>
        <v>Found</v>
      </c>
    </row>
    <row r="902" spans="8:8">
      <c r="A902" t="s">
        <v>81</v>
      </c>
      <c r="C902" t="s">
        <v>123</v>
      </c>
      <c r="F902" s="19">
        <v>45414.0</v>
      </c>
      <c r="G902">
        <v>0.0</v>
      </c>
      <c r="H902">
        <v>0.0</v>
      </c>
      <c r="I902" t="s">
        <v>83</v>
      </c>
      <c r="J902">
        <v>0.0</v>
      </c>
      <c r="K902">
        <v>0.0</v>
      </c>
      <c r="L902" t="s">
        <v>83</v>
      </c>
      <c r="M902">
        <v>0.0</v>
      </c>
      <c r="N902">
        <v>0.0</v>
      </c>
      <c r="P902">
        <v>0.0</v>
      </c>
      <c r="Q902" t="s">
        <v>481</v>
      </c>
      <c r="R902" t="str">
        <f t="shared" si="16"/>
        <v>Nyalunya Health Centre_02/05/2024</v>
      </c>
      <c r="S902" t="str">
        <f>IF(COUNTIF(Individual!O:O,R902)&gt;0,"Found","Not Found")</f>
        <v>Not Found</v>
      </c>
    </row>
    <row r="903" spans="8:8">
      <c r="A903" t="s">
        <v>81</v>
      </c>
      <c r="C903" t="s">
        <v>123</v>
      </c>
      <c r="F903" s="19">
        <v>45415.0</v>
      </c>
      <c r="G903">
        <v>0.0</v>
      </c>
      <c r="H903">
        <v>0.0</v>
      </c>
      <c r="I903" t="s">
        <v>83</v>
      </c>
      <c r="J903">
        <v>0.0</v>
      </c>
      <c r="K903">
        <v>0.0</v>
      </c>
      <c r="L903" t="s">
        <v>83</v>
      </c>
      <c r="M903">
        <v>0.0</v>
      </c>
      <c r="N903">
        <v>0.0</v>
      </c>
      <c r="P903">
        <v>0.0</v>
      </c>
      <c r="Q903" t="s">
        <v>481</v>
      </c>
      <c r="R903" t="str">
        <f t="shared" si="16"/>
        <v>Nyalunya Health Centre_03/05/2024</v>
      </c>
      <c r="S903" t="str">
        <f>IF(COUNTIF(Individual!O:O,R903)&gt;0,"Found","Not Found")</f>
        <v>Not Found</v>
      </c>
    </row>
    <row r="904" spans="8:8">
      <c r="A904" t="s">
        <v>81</v>
      </c>
      <c r="C904" t="s">
        <v>123</v>
      </c>
      <c r="F904" s="19">
        <v>45418.0</v>
      </c>
      <c r="G904">
        <v>0.0</v>
      </c>
      <c r="H904">
        <v>0.0</v>
      </c>
      <c r="I904" t="s">
        <v>83</v>
      </c>
      <c r="J904">
        <v>0.0</v>
      </c>
      <c r="K904">
        <v>0.0</v>
      </c>
      <c r="L904" t="s">
        <v>83</v>
      </c>
      <c r="M904">
        <v>0.0</v>
      </c>
      <c r="N904">
        <v>0.0</v>
      </c>
      <c r="P904">
        <v>0.0</v>
      </c>
      <c r="Q904" t="s">
        <v>481</v>
      </c>
      <c r="R904" t="str">
        <f t="shared" si="16"/>
        <v>Nyalunya Health Centre_06/05/2024</v>
      </c>
      <c r="S904" t="str">
        <f>IF(COUNTIF(Individual!O:O,R904)&gt;0,"Found","Not Found")</f>
        <v>Not Found</v>
      </c>
    </row>
    <row r="905" spans="8:8">
      <c r="A905" t="s">
        <v>81</v>
      </c>
      <c r="C905" t="s">
        <v>123</v>
      </c>
      <c r="F905" s="19">
        <v>45419.0</v>
      </c>
      <c r="G905">
        <v>0.0</v>
      </c>
      <c r="H905">
        <v>0.0</v>
      </c>
      <c r="I905" t="s">
        <v>83</v>
      </c>
      <c r="J905">
        <v>0.0</v>
      </c>
      <c r="K905">
        <v>0.0</v>
      </c>
      <c r="L905" t="s">
        <v>83</v>
      </c>
      <c r="M905">
        <v>0.0</v>
      </c>
      <c r="N905">
        <v>0.0</v>
      </c>
      <c r="P905">
        <v>0.0</v>
      </c>
      <c r="Q905" t="s">
        <v>481</v>
      </c>
      <c r="R905" t="str">
        <f t="shared" si="16"/>
        <v>Nyalunya Health Centre_07/05/2024</v>
      </c>
      <c r="S905" t="str">
        <f>IF(COUNTIF(Individual!O:O,R905)&gt;0,"Found","Not Found")</f>
        <v>Not Found</v>
      </c>
    </row>
    <row r="906" spans="8:8">
      <c r="A906" t="s">
        <v>81</v>
      </c>
      <c r="C906" t="s">
        <v>123</v>
      </c>
      <c r="F906" s="19">
        <v>45420.0</v>
      </c>
      <c r="G906">
        <v>0.0</v>
      </c>
      <c r="H906">
        <v>0.0</v>
      </c>
      <c r="I906" t="s">
        <v>83</v>
      </c>
      <c r="J906">
        <v>0.0</v>
      </c>
      <c r="K906">
        <v>0.0</v>
      </c>
      <c r="L906" t="s">
        <v>83</v>
      </c>
      <c r="M906">
        <v>0.0</v>
      </c>
      <c r="N906">
        <v>0.0</v>
      </c>
      <c r="P906">
        <v>0.0</v>
      </c>
      <c r="Q906" t="s">
        <v>481</v>
      </c>
      <c r="R906" t="str">
        <f t="shared" si="16"/>
        <v>Nyalunya Health Centre_08/05/2024</v>
      </c>
      <c r="S906" t="str">
        <f>IF(COUNTIF(Individual!O:O,R906)&gt;0,"Found","Not Found")</f>
        <v>Not Found</v>
      </c>
    </row>
    <row r="907" spans="8:8">
      <c r="A907" t="s">
        <v>81</v>
      </c>
      <c r="C907" t="s">
        <v>123</v>
      </c>
      <c r="F907" s="19">
        <v>45421.0</v>
      </c>
      <c r="G907">
        <v>1.0</v>
      </c>
      <c r="H907">
        <v>1.0</v>
      </c>
      <c r="I907" t="s">
        <v>83</v>
      </c>
      <c r="J907">
        <v>0.0</v>
      </c>
      <c r="K907">
        <v>1.0</v>
      </c>
      <c r="L907" t="s">
        <v>83</v>
      </c>
      <c r="M907">
        <v>1.0</v>
      </c>
      <c r="N907">
        <v>0.0</v>
      </c>
      <c r="P907">
        <v>1.0</v>
      </c>
      <c r="Q907" t="s">
        <v>482</v>
      </c>
      <c r="R907" t="str">
        <f t="shared" si="16"/>
        <v>Nyalunya Health Centre_09/05/2024</v>
      </c>
      <c r="S907" t="str">
        <f>IF(COUNTIF(Individual!O:O,R907)&gt;0,"Found","Not Found")</f>
        <v>Not Found</v>
      </c>
    </row>
    <row r="908" spans="8:8">
      <c r="A908" t="s">
        <v>81</v>
      </c>
      <c r="C908" t="s">
        <v>123</v>
      </c>
      <c r="F908" s="19">
        <v>45426.0</v>
      </c>
      <c r="G908">
        <v>2.0</v>
      </c>
      <c r="H908">
        <v>1.0</v>
      </c>
      <c r="I908" t="s">
        <v>221</v>
      </c>
      <c r="J908">
        <v>1.0</v>
      </c>
      <c r="K908">
        <v>1.0</v>
      </c>
      <c r="L908" t="s">
        <v>83</v>
      </c>
      <c r="M908">
        <v>1.0</v>
      </c>
      <c r="N908">
        <v>0.0</v>
      </c>
      <c r="P908">
        <v>2.0</v>
      </c>
      <c r="Q908" t="s">
        <v>483</v>
      </c>
      <c r="R908" t="str">
        <f t="shared" si="16"/>
        <v>Nyalunya Health Centre_14/05/2024</v>
      </c>
      <c r="S908" t="str">
        <f>IF(COUNTIF(Individual!O:O,R908)&gt;0,"Found","Not Found")</f>
        <v>Not Found</v>
      </c>
    </row>
    <row r="909" spans="8:8">
      <c r="A909" t="s">
        <v>81</v>
      </c>
      <c r="C909" t="s">
        <v>123</v>
      </c>
      <c r="F909" s="19">
        <v>45427.0</v>
      </c>
      <c r="G909">
        <v>1.0</v>
      </c>
      <c r="H909">
        <v>1.0</v>
      </c>
      <c r="I909" t="s">
        <v>83</v>
      </c>
      <c r="J909">
        <v>0.0</v>
      </c>
      <c r="K909">
        <v>1.0</v>
      </c>
      <c r="L909" t="s">
        <v>83</v>
      </c>
      <c r="M909">
        <v>1.0</v>
      </c>
      <c r="N909">
        <v>0.0</v>
      </c>
      <c r="P909">
        <v>1.0</v>
      </c>
      <c r="Q909" t="s">
        <v>484</v>
      </c>
      <c r="R909" t="str">
        <f t="shared" si="16"/>
        <v>Nyalunya Health Centre_15/05/2024</v>
      </c>
      <c r="S909" t="str">
        <f>IF(COUNTIF(Individual!O:O,R909)&gt;0,"Found","Not Found")</f>
        <v>Not Found</v>
      </c>
    </row>
    <row r="910" spans="8:8">
      <c r="A910" t="s">
        <v>81</v>
      </c>
      <c r="C910" t="s">
        <v>123</v>
      </c>
      <c r="F910" s="19">
        <v>45428.0</v>
      </c>
      <c r="G910">
        <v>0.0</v>
      </c>
      <c r="H910">
        <v>0.0</v>
      </c>
      <c r="I910" t="s">
        <v>83</v>
      </c>
      <c r="J910">
        <v>0.0</v>
      </c>
      <c r="K910">
        <v>0.0</v>
      </c>
      <c r="L910" t="s">
        <v>83</v>
      </c>
      <c r="M910">
        <v>1.0</v>
      </c>
      <c r="N910">
        <v>0.0</v>
      </c>
      <c r="O910" t="s">
        <v>485</v>
      </c>
      <c r="P910">
        <v>1.0</v>
      </c>
      <c r="Q910" t="s">
        <v>485</v>
      </c>
      <c r="R910" t="str">
        <f t="shared" si="16"/>
        <v>Nyalunya Health Centre_16/05/2024</v>
      </c>
      <c r="S910" t="str">
        <f>IF(COUNTIF(Individual!O:O,R910)&gt;0,"Found","Not Found")</f>
        <v>Not Found</v>
      </c>
    </row>
    <row r="911" spans="8:8">
      <c r="A911" t="s">
        <v>81</v>
      </c>
      <c r="C911" t="s">
        <v>123</v>
      </c>
      <c r="F911" s="19">
        <v>45429.0</v>
      </c>
      <c r="G911">
        <v>0.0</v>
      </c>
      <c r="H911">
        <v>0.0</v>
      </c>
      <c r="I911" t="s">
        <v>83</v>
      </c>
      <c r="J911">
        <v>0.0</v>
      </c>
      <c r="K911">
        <v>0.0</v>
      </c>
      <c r="L911" t="s">
        <v>83</v>
      </c>
      <c r="M911">
        <v>0.0</v>
      </c>
      <c r="N911">
        <v>0.0</v>
      </c>
      <c r="P911">
        <v>0.0</v>
      </c>
      <c r="Q911" t="s">
        <v>481</v>
      </c>
      <c r="R911" t="str">
        <f t="shared" si="16"/>
        <v>Nyalunya Health Centre_17/05/2024</v>
      </c>
      <c r="S911" t="str">
        <f>IF(COUNTIF(Individual!O:O,R911)&gt;0,"Found","Not Found")</f>
        <v>Not Found</v>
      </c>
    </row>
    <row r="912" spans="8:8">
      <c r="A912" t="s">
        <v>81</v>
      </c>
      <c r="C912" t="s">
        <v>123</v>
      </c>
      <c r="F912" s="19">
        <v>45432.0</v>
      </c>
      <c r="G912">
        <v>0.0</v>
      </c>
      <c r="H912">
        <v>0.0</v>
      </c>
      <c r="I912" t="s">
        <v>83</v>
      </c>
      <c r="J912">
        <v>0.0</v>
      </c>
      <c r="K912">
        <v>0.0</v>
      </c>
      <c r="L912" t="s">
        <v>83</v>
      </c>
      <c r="M912">
        <v>0.0</v>
      </c>
      <c r="N912">
        <v>0.0</v>
      </c>
      <c r="P912">
        <v>0.0</v>
      </c>
      <c r="Q912" t="s">
        <v>481</v>
      </c>
      <c r="R912" t="str">
        <f t="shared" si="16"/>
        <v>Nyalunya Health Centre_20/05/2024</v>
      </c>
      <c r="S912" t="str">
        <f>IF(COUNTIF(Individual!O:O,R912)&gt;0,"Found","Not Found")</f>
        <v>Not Found</v>
      </c>
    </row>
    <row r="913" spans="8:8">
      <c r="A913" t="s">
        <v>81</v>
      </c>
      <c r="C913" t="s">
        <v>123</v>
      </c>
      <c r="F913" s="19">
        <v>45433.0</v>
      </c>
      <c r="G913">
        <v>0.0</v>
      </c>
      <c r="H913">
        <v>0.0</v>
      </c>
      <c r="I913" t="s">
        <v>83</v>
      </c>
      <c r="J913">
        <v>0.0</v>
      </c>
      <c r="K913">
        <v>0.0</v>
      </c>
      <c r="L913" t="s">
        <v>83</v>
      </c>
      <c r="M913">
        <v>0.0</v>
      </c>
      <c r="N913">
        <v>0.0</v>
      </c>
      <c r="P913">
        <v>0.0</v>
      </c>
      <c r="Q913" t="s">
        <v>486</v>
      </c>
      <c r="R913" t="str">
        <f t="shared" si="16"/>
        <v>Nyalunya Health Centre_21/05/2024</v>
      </c>
      <c r="S913" t="str">
        <f>IF(COUNTIF(Individual!O:O,R913)&gt;0,"Found","Not Found")</f>
        <v>Not Found</v>
      </c>
    </row>
    <row r="914" spans="8:8">
      <c r="A914" t="s">
        <v>81</v>
      </c>
      <c r="C914" t="s">
        <v>123</v>
      </c>
      <c r="F914" s="19">
        <v>45434.0</v>
      </c>
      <c r="G914">
        <v>0.0</v>
      </c>
      <c r="H914">
        <v>0.0</v>
      </c>
      <c r="I914" t="s">
        <v>83</v>
      </c>
      <c r="J914">
        <v>0.0</v>
      </c>
      <c r="K914">
        <v>0.0</v>
      </c>
      <c r="L914" t="s">
        <v>83</v>
      </c>
      <c r="M914">
        <v>0.0</v>
      </c>
      <c r="N914">
        <v>0.0</v>
      </c>
      <c r="P914">
        <v>0.0</v>
      </c>
      <c r="Q914" t="s">
        <v>486</v>
      </c>
      <c r="R914" t="str">
        <f t="shared" si="16"/>
        <v>Nyalunya Health Centre_22/05/2024</v>
      </c>
      <c r="S914" t="str">
        <f>IF(COUNTIF(Individual!O:O,R914)&gt;0,"Found","Not Found")</f>
        <v>Not Found</v>
      </c>
    </row>
    <row r="915" spans="8:8">
      <c r="A915" t="s">
        <v>81</v>
      </c>
      <c r="C915" t="s">
        <v>123</v>
      </c>
      <c r="F915" s="19">
        <v>45436.0</v>
      </c>
      <c r="G915">
        <v>0.0</v>
      </c>
      <c r="H915">
        <v>0.0</v>
      </c>
      <c r="I915" t="s">
        <v>83</v>
      </c>
      <c r="J915">
        <v>0.0</v>
      </c>
      <c r="K915">
        <v>0.0</v>
      </c>
      <c r="L915" t="s">
        <v>83</v>
      </c>
      <c r="M915">
        <v>0.0</v>
      </c>
      <c r="N915">
        <v>0.0</v>
      </c>
      <c r="P915">
        <v>0.0</v>
      </c>
      <c r="Q915" t="s">
        <v>486</v>
      </c>
      <c r="R915" t="str">
        <f t="shared" si="16"/>
        <v>Nyalunya Health Centre_24/05/2024</v>
      </c>
      <c r="S915" t="str">
        <f>IF(COUNTIF(Individual!O:O,R915)&gt;0,"Found","Not Found")</f>
        <v>Not Found</v>
      </c>
    </row>
    <row r="916" spans="8:8">
      <c r="A916" t="s">
        <v>81</v>
      </c>
      <c r="C916" t="s">
        <v>123</v>
      </c>
      <c r="F916" s="19">
        <v>45439.0</v>
      </c>
      <c r="G916">
        <v>0.0</v>
      </c>
      <c r="H916">
        <v>0.0</v>
      </c>
      <c r="I916" t="s">
        <v>83</v>
      </c>
      <c r="J916">
        <v>0.0</v>
      </c>
      <c r="K916">
        <v>0.0</v>
      </c>
      <c r="L916" t="s">
        <v>83</v>
      </c>
      <c r="M916">
        <v>0.0</v>
      </c>
      <c r="N916">
        <v>0.0</v>
      </c>
      <c r="P916">
        <v>0.0</v>
      </c>
      <c r="Q916" t="s">
        <v>486</v>
      </c>
      <c r="R916" t="str">
        <f t="shared" si="16"/>
        <v>Nyalunya Health Centre_27/05/2024</v>
      </c>
      <c r="S916" t="str">
        <f>IF(COUNTIF(Individual!O:O,R916)&gt;0,"Found","Not Found")</f>
        <v>Not Found</v>
      </c>
    </row>
    <row r="917" spans="8:8">
      <c r="A917" t="s">
        <v>81</v>
      </c>
      <c r="C917" t="s">
        <v>123</v>
      </c>
      <c r="F917" s="19">
        <v>45440.0</v>
      </c>
      <c r="G917">
        <v>0.0</v>
      </c>
      <c r="H917">
        <v>0.0</v>
      </c>
      <c r="I917" t="s">
        <v>83</v>
      </c>
      <c r="J917">
        <v>0.0</v>
      </c>
      <c r="K917">
        <v>0.0</v>
      </c>
      <c r="L917" t="s">
        <v>83</v>
      </c>
      <c r="M917">
        <v>0.0</v>
      </c>
      <c r="N917">
        <v>0.0</v>
      </c>
      <c r="P917">
        <v>0.0</v>
      </c>
      <c r="Q917" t="s">
        <v>486</v>
      </c>
      <c r="R917" t="str">
        <f t="shared" si="16"/>
        <v>Nyalunya Health Centre_28/05/2024</v>
      </c>
      <c r="S917" t="str">
        <f>IF(COUNTIF(Individual!O:O,R917)&gt;0,"Found","Not Found")</f>
        <v>Not Found</v>
      </c>
    </row>
    <row r="918" spans="8:8">
      <c r="A918" t="s">
        <v>81</v>
      </c>
      <c r="C918" t="s">
        <v>123</v>
      </c>
      <c r="F918" s="19">
        <v>45441.0</v>
      </c>
      <c r="G918">
        <v>0.0</v>
      </c>
      <c r="H918">
        <v>0.0</v>
      </c>
      <c r="I918" t="s">
        <v>83</v>
      </c>
      <c r="J918">
        <v>0.0</v>
      </c>
      <c r="K918">
        <v>0.0</v>
      </c>
      <c r="L918" t="s">
        <v>83</v>
      </c>
      <c r="M918">
        <v>0.0</v>
      </c>
      <c r="N918">
        <v>0.0</v>
      </c>
      <c r="P918">
        <v>0.0</v>
      </c>
      <c r="Q918" t="s">
        <v>486</v>
      </c>
      <c r="R918" t="str">
        <f t="shared" si="16"/>
        <v>Nyalunya Health Centre_29/05/2024</v>
      </c>
      <c r="S918" t="str">
        <f>IF(COUNTIF(Individual!O:O,R918)&gt;0,"Found","Not Found")</f>
        <v>Not Found</v>
      </c>
    </row>
    <row r="919" spans="8:8">
      <c r="A919" t="s">
        <v>81</v>
      </c>
      <c r="C919" t="s">
        <v>123</v>
      </c>
      <c r="F919" s="19">
        <v>45442.0</v>
      </c>
      <c r="G919">
        <v>0.0</v>
      </c>
      <c r="H919">
        <v>0.0</v>
      </c>
      <c r="I919" t="s">
        <v>83</v>
      </c>
      <c r="J919">
        <v>0.0</v>
      </c>
      <c r="K919">
        <v>0.0</v>
      </c>
      <c r="L919" t="s">
        <v>83</v>
      </c>
      <c r="M919">
        <v>0.0</v>
      </c>
      <c r="N919">
        <v>0.0</v>
      </c>
      <c r="P919">
        <v>0.0</v>
      </c>
      <c r="Q919" t="s">
        <v>486</v>
      </c>
      <c r="R919" t="str">
        <f t="shared" si="16"/>
        <v>Nyalunya Health Centre_30/05/2024</v>
      </c>
      <c r="S919" t="str">
        <f>IF(COUNTIF(Individual!O:O,R919)&gt;0,"Found","Not Found")</f>
        <v>Not Found</v>
      </c>
    </row>
    <row r="920" spans="8:8">
      <c r="A920" t="s">
        <v>81</v>
      </c>
      <c r="C920" t="s">
        <v>123</v>
      </c>
      <c r="F920" s="19">
        <v>45443.0</v>
      </c>
      <c r="G920">
        <v>0.0</v>
      </c>
      <c r="H920">
        <v>0.0</v>
      </c>
      <c r="I920" t="s">
        <v>83</v>
      </c>
      <c r="J920">
        <v>0.0</v>
      </c>
      <c r="K920">
        <v>0.0</v>
      </c>
      <c r="L920" t="s">
        <v>83</v>
      </c>
      <c r="M920">
        <v>0.0</v>
      </c>
      <c r="N920">
        <v>0.0</v>
      </c>
      <c r="P920">
        <v>0.0</v>
      </c>
      <c r="Q920" t="s">
        <v>486</v>
      </c>
      <c r="R920" t="str">
        <f t="shared" si="16"/>
        <v>Nyalunya Health Centre_31/05/2024</v>
      </c>
      <c r="S920" t="str">
        <f>IF(COUNTIF(Individual!O:O,R920)&gt;0,"Found","Not Found")</f>
        <v>Not Found</v>
      </c>
    </row>
    <row r="921" spans="8:8">
      <c r="A921" t="s">
        <v>81</v>
      </c>
      <c r="C921" t="s">
        <v>123</v>
      </c>
      <c r="F921" s="19">
        <v>45446.0</v>
      </c>
      <c r="G921">
        <v>0.0</v>
      </c>
      <c r="H921">
        <v>0.0</v>
      </c>
      <c r="I921" t="s">
        <v>83</v>
      </c>
      <c r="J921">
        <v>0.0</v>
      </c>
      <c r="K921">
        <v>0.0</v>
      </c>
      <c r="L921" t="s">
        <v>83</v>
      </c>
      <c r="M921">
        <v>0.0</v>
      </c>
      <c r="N921">
        <v>0.0</v>
      </c>
      <c r="P921">
        <v>0.0</v>
      </c>
      <c r="Q921" t="s">
        <v>487</v>
      </c>
      <c r="R921" t="str">
        <f t="shared" si="16"/>
        <v>Nyalunya Health Centre_03/06/2024</v>
      </c>
      <c r="S921" t="str">
        <f>IF(COUNTIF(Individual!O:O,R921)&gt;0,"Found","Not Found")</f>
        <v>Not Found</v>
      </c>
    </row>
    <row r="922" spans="8:8">
      <c r="A922" t="s">
        <v>81</v>
      </c>
      <c r="C922" t="s">
        <v>123</v>
      </c>
      <c r="F922" s="19">
        <v>45447.0</v>
      </c>
      <c r="G922">
        <v>0.0</v>
      </c>
      <c r="H922">
        <v>0.0</v>
      </c>
      <c r="I922" t="s">
        <v>83</v>
      </c>
      <c r="J922">
        <v>0.0</v>
      </c>
      <c r="K922">
        <v>0.0</v>
      </c>
      <c r="L922" t="s">
        <v>83</v>
      </c>
      <c r="M922">
        <v>0.0</v>
      </c>
      <c r="N922">
        <v>0.0</v>
      </c>
      <c r="P922">
        <v>0.0</v>
      </c>
      <c r="Q922" t="s">
        <v>488</v>
      </c>
      <c r="R922" t="str">
        <f t="shared" si="16"/>
        <v>Nyalunya Health Centre_04/06/2024</v>
      </c>
      <c r="S922" t="str">
        <f>IF(COUNTIF(Individual!O:O,R922)&gt;0,"Found","Not Found")</f>
        <v>Not Found</v>
      </c>
    </row>
    <row r="923" spans="8:8">
      <c r="A923" t="s">
        <v>104</v>
      </c>
      <c r="D923" t="s">
        <v>128</v>
      </c>
      <c r="F923" s="19">
        <v>45461.0</v>
      </c>
      <c r="G923">
        <v>4.0</v>
      </c>
      <c r="H923">
        <v>4.0</v>
      </c>
      <c r="I923" t="s">
        <v>83</v>
      </c>
      <c r="J923">
        <v>0.0</v>
      </c>
      <c r="K923">
        <v>4.0</v>
      </c>
      <c r="L923" t="s">
        <v>83</v>
      </c>
      <c r="M923">
        <v>4.0</v>
      </c>
      <c r="N923">
        <v>0.0</v>
      </c>
      <c r="P923">
        <v>2.0</v>
      </c>
      <c r="Q923" t="s">
        <v>489</v>
      </c>
      <c r="R923" t="str">
        <f t="shared" si="16"/>
        <v>Matunda Sub District Hospital_18/06/2024</v>
      </c>
      <c r="S923" t="str">
        <f>IF(COUNTIF(Individual!O:O,R923)&gt;0,"Found","Not Found")</f>
        <v>Not Found</v>
      </c>
    </row>
    <row r="924" spans="8:8">
      <c r="A924" t="s">
        <v>93</v>
      </c>
      <c r="E924" t="s">
        <v>107</v>
      </c>
      <c r="F924" s="19">
        <v>45461.0</v>
      </c>
      <c r="G924">
        <v>0.0</v>
      </c>
      <c r="H924">
        <v>0.0</v>
      </c>
      <c r="I924" t="s">
        <v>83</v>
      </c>
      <c r="J924">
        <v>0.0</v>
      </c>
      <c r="K924">
        <v>0.0</v>
      </c>
      <c r="L924" t="s">
        <v>83</v>
      </c>
      <c r="M924">
        <v>0.0</v>
      </c>
      <c r="N924">
        <v>0.0</v>
      </c>
      <c r="P924">
        <v>0.0</v>
      </c>
      <c r="Q924" t="s">
        <v>490</v>
      </c>
      <c r="R924" t="str">
        <f t="shared" si="16"/>
        <v>Njoro Sub-County Hospital_18/06/2024</v>
      </c>
      <c r="S924" t="str">
        <f>IF(COUNTIF(Individual!O:O,R924)&gt;0,"Found","Not Found")</f>
        <v>Not Found</v>
      </c>
    </row>
    <row r="925" spans="8:8">
      <c r="A925" t="s">
        <v>93</v>
      </c>
      <c r="E925" t="s">
        <v>119</v>
      </c>
      <c r="F925" s="19">
        <v>45461.0</v>
      </c>
      <c r="G925">
        <v>0.0</v>
      </c>
      <c r="H925">
        <v>0.0</v>
      </c>
      <c r="I925" t="s">
        <v>83</v>
      </c>
      <c r="J925">
        <v>0.0</v>
      </c>
      <c r="K925">
        <v>0.0</v>
      </c>
      <c r="L925" t="s">
        <v>83</v>
      </c>
      <c r="M925">
        <v>0.0</v>
      </c>
      <c r="N925">
        <v>0.0</v>
      </c>
      <c r="P925">
        <v>0.0</v>
      </c>
      <c r="Q925" t="s">
        <v>120</v>
      </c>
      <c r="R925" t="str">
        <f t="shared" si="16"/>
        <v>Mithonge/Bondeni Dispensary_18/06/2024</v>
      </c>
      <c r="S925" t="str">
        <f>IF(COUNTIF(Individual!O:O,R925)&gt;0,"Found","Not Found")</f>
        <v>Not Found</v>
      </c>
    </row>
    <row r="926" spans="8:8">
      <c r="A926" s="20" t="s">
        <v>93</v>
      </c>
      <c r="B926" s="20"/>
      <c r="C926" s="20"/>
      <c r="D926" s="20"/>
      <c r="E926" s="20" t="s">
        <v>102</v>
      </c>
      <c r="F926" s="21">
        <v>45461.0</v>
      </c>
      <c r="G926" s="20">
        <v>0.0</v>
      </c>
      <c r="H926" s="20">
        <v>0.0</v>
      </c>
      <c r="I926" s="20" t="s">
        <v>83</v>
      </c>
      <c r="J926" s="20">
        <v>0.0</v>
      </c>
      <c r="K926" s="20">
        <v>0.0</v>
      </c>
      <c r="L926" s="20" t="s">
        <v>83</v>
      </c>
      <c r="M926" s="20">
        <v>0.0</v>
      </c>
      <c r="N926" s="20">
        <v>0.0</v>
      </c>
      <c r="O926" s="20"/>
      <c r="P926" s="20">
        <v>0.0</v>
      </c>
      <c r="Q926" s="20" t="s">
        <v>83</v>
      </c>
      <c r="R926" t="str">
        <f t="shared" si="16"/>
        <v>Langalanga Health Centre_18/06/2024</v>
      </c>
      <c r="S926" t="str">
        <f>IF(COUNTIF(Individual!O:O,R926)&gt;0,"Found","Not Found")</f>
        <v>Not Found</v>
      </c>
    </row>
    <row r="927" spans="8:8">
      <c r="A927" t="s">
        <v>93</v>
      </c>
      <c r="E927" t="s">
        <v>98</v>
      </c>
      <c r="F927" s="19">
        <v>45461.0</v>
      </c>
      <c r="G927">
        <v>0.0</v>
      </c>
      <c r="H927">
        <v>0.0</v>
      </c>
      <c r="I927" t="s">
        <v>83</v>
      </c>
      <c r="J927">
        <v>0.0</v>
      </c>
      <c r="K927">
        <v>0.0</v>
      </c>
      <c r="L927" t="s">
        <v>83</v>
      </c>
      <c r="M927">
        <v>0.0</v>
      </c>
      <c r="N927">
        <v>0.0</v>
      </c>
      <c r="P927">
        <v>0.0</v>
      </c>
      <c r="Q927" t="s">
        <v>175</v>
      </c>
      <c r="R927" t="str">
        <f t="shared" si="16"/>
        <v>Bondeni Sub-County Hospital_18/06/2024</v>
      </c>
      <c r="S927" t="str">
        <f>IF(COUNTIF(Individual!O:O,R927)&gt;0,"Found","Not Found")</f>
        <v>Not Found</v>
      </c>
    </row>
    <row r="928" spans="8:8">
      <c r="A928" s="20" t="s">
        <v>93</v>
      </c>
      <c r="B928" s="20"/>
      <c r="C928" s="20"/>
      <c r="D928" s="20"/>
      <c r="E928" s="20" t="s">
        <v>102</v>
      </c>
      <c r="F928" s="21">
        <v>45461.0</v>
      </c>
      <c r="G928" s="20">
        <v>0.0</v>
      </c>
      <c r="H928" s="20">
        <v>0.0</v>
      </c>
      <c r="I928" s="20" t="s">
        <v>83</v>
      </c>
      <c r="J928" s="20">
        <v>0.0</v>
      </c>
      <c r="K928" s="20">
        <v>0.0</v>
      </c>
      <c r="L928" s="20" t="s">
        <v>83</v>
      </c>
      <c r="M928" s="20">
        <v>0.0</v>
      </c>
      <c r="N928" s="20">
        <v>0.0</v>
      </c>
      <c r="O928" s="20"/>
      <c r="P928" s="20">
        <v>0.0</v>
      </c>
      <c r="Q928" s="20" t="s">
        <v>491</v>
      </c>
      <c r="R928" t="str">
        <f t="shared" si="16"/>
        <v>Langalanga Health Centre_18/06/2024</v>
      </c>
      <c r="S928" t="str">
        <f>IF(COUNTIF(Individual!O:O,R928)&gt;0,"Found","Not Found")</f>
        <v>Not Found</v>
      </c>
    </row>
    <row r="929" spans="8:8">
      <c r="A929" t="s">
        <v>104</v>
      </c>
      <c r="D929" t="s">
        <v>136</v>
      </c>
      <c r="F929" s="19">
        <v>45461.0</v>
      </c>
      <c r="G929">
        <v>0.0</v>
      </c>
      <c r="H929">
        <v>0.0</v>
      </c>
      <c r="I929" t="s">
        <v>83</v>
      </c>
      <c r="J929">
        <v>0.0</v>
      </c>
      <c r="K929">
        <v>0.0</v>
      </c>
      <c r="L929" t="s">
        <v>83</v>
      </c>
      <c r="M929">
        <v>0.0</v>
      </c>
      <c r="N929">
        <v>0.0</v>
      </c>
      <c r="P929">
        <v>0.0</v>
      </c>
      <c r="Q929" t="s">
        <v>492</v>
      </c>
      <c r="R929" t="str">
        <f t="shared" si="16"/>
        <v>AP Line_18/06/2024</v>
      </c>
      <c r="S929" t="str">
        <f>IF(COUNTIF(Individual!O:O,R929)&gt;0,"Found","Not Found")</f>
        <v>Not Found</v>
      </c>
    </row>
    <row r="930" spans="8:8">
      <c r="A930" t="s">
        <v>93</v>
      </c>
      <c r="E930" t="s">
        <v>94</v>
      </c>
      <c r="F930" s="19">
        <v>45461.0</v>
      </c>
      <c r="G930">
        <v>0.0</v>
      </c>
      <c r="H930">
        <v>0.0</v>
      </c>
      <c r="I930" t="s">
        <v>83</v>
      </c>
      <c r="J930">
        <v>0.0</v>
      </c>
      <c r="K930">
        <v>0.0</v>
      </c>
      <c r="L930" t="s">
        <v>83</v>
      </c>
      <c r="M930">
        <v>0.0</v>
      </c>
      <c r="N930">
        <v>0.0</v>
      </c>
      <c r="P930">
        <v>0.0</v>
      </c>
      <c r="Q930" t="s">
        <v>88</v>
      </c>
      <c r="R930" t="str">
        <f t="shared" si="16"/>
        <v>Nakuru West Health Centre_18/06/2024</v>
      </c>
      <c r="S930" t="str">
        <f>IF(COUNTIF(Individual!O:O,R930)&gt;0,"Found","Not Found")</f>
        <v>Not Found</v>
      </c>
    </row>
    <row r="931" spans="8:8">
      <c r="A931" t="s">
        <v>93</v>
      </c>
      <c r="E931" t="s">
        <v>115</v>
      </c>
      <c r="F931" s="19">
        <v>45461.0</v>
      </c>
      <c r="G931">
        <v>1.0</v>
      </c>
      <c r="H931">
        <v>0.0</v>
      </c>
      <c r="I931" t="s">
        <v>221</v>
      </c>
      <c r="J931">
        <v>1.0</v>
      </c>
      <c r="K931">
        <v>0.0</v>
      </c>
      <c r="L931" t="s">
        <v>83</v>
      </c>
      <c r="M931">
        <v>0.0</v>
      </c>
      <c r="N931">
        <v>0.0</v>
      </c>
      <c r="P931">
        <v>1.0</v>
      </c>
      <c r="Q931" t="s">
        <v>493</v>
      </c>
      <c r="R931" t="str">
        <f t="shared" si="16"/>
        <v>Naivasha Sub-County Hospital_18/06/2024</v>
      </c>
      <c r="S931" t="str">
        <f>IF(COUNTIF(Individual!O:O,R931)&gt;0,"Found","Not Found")</f>
        <v>Not Found</v>
      </c>
    </row>
    <row r="932" spans="8:8">
      <c r="A932" t="s">
        <v>81</v>
      </c>
      <c r="C932" t="s">
        <v>91</v>
      </c>
      <c r="F932" s="19">
        <v>45461.0</v>
      </c>
      <c r="G932">
        <v>0.0</v>
      </c>
      <c r="H932">
        <v>0.0</v>
      </c>
      <c r="I932" t="s">
        <v>83</v>
      </c>
      <c r="J932">
        <v>0.0</v>
      </c>
      <c r="K932">
        <v>0.0</v>
      </c>
      <c r="L932" t="s">
        <v>83</v>
      </c>
      <c r="M932">
        <v>0.0</v>
      </c>
      <c r="N932">
        <v>0.0</v>
      </c>
      <c r="P932">
        <v>0.0</v>
      </c>
      <c r="Q932" t="s">
        <v>494</v>
      </c>
      <c r="R932" t="str">
        <f t="shared" si="16"/>
        <v>Migosi Sub-County Hospital_18/06/2024</v>
      </c>
      <c r="S932" t="str">
        <f>IF(COUNTIF(Individual!O:O,R932)&gt;0,"Found","Not Found")</f>
        <v>Not Found</v>
      </c>
    </row>
    <row r="933" spans="8:8">
      <c r="A933" t="s">
        <v>104</v>
      </c>
      <c r="D933" t="s">
        <v>261</v>
      </c>
      <c r="F933" s="19">
        <v>45461.0</v>
      </c>
      <c r="G933">
        <v>0.0</v>
      </c>
      <c r="H933">
        <v>0.0</v>
      </c>
      <c r="I933" t="s">
        <v>83</v>
      </c>
      <c r="J933">
        <v>0.0</v>
      </c>
      <c r="K933">
        <v>0.0</v>
      </c>
      <c r="L933" t="s">
        <v>83</v>
      </c>
      <c r="M933">
        <v>0.0</v>
      </c>
      <c r="N933">
        <v>0.0</v>
      </c>
      <c r="P933">
        <v>0.0</v>
      </c>
      <c r="Q933" t="s">
        <v>495</v>
      </c>
      <c r="R933" t="str">
        <f t="shared" si="16"/>
        <v>Matungu Sub-County Hospital_18/06/2024</v>
      </c>
      <c r="S933" t="str">
        <f>IF(COUNTIF(Individual!O:O,R933)&gt;0,"Found","Not Found")</f>
        <v>Not Found</v>
      </c>
    </row>
    <row r="934" spans="8:8">
      <c r="A934" t="s">
        <v>85</v>
      </c>
      <c r="B934" t="s">
        <v>111</v>
      </c>
      <c r="F934" s="19">
        <v>45461.0</v>
      </c>
      <c r="G934">
        <v>0.0</v>
      </c>
      <c r="H934">
        <v>0.0</v>
      </c>
      <c r="I934" t="s">
        <v>83</v>
      </c>
      <c r="J934">
        <v>0.0</v>
      </c>
      <c r="K934">
        <v>0.0</v>
      </c>
      <c r="L934" t="s">
        <v>83</v>
      </c>
      <c r="M934">
        <v>0.0</v>
      </c>
      <c r="N934">
        <v>0.0</v>
      </c>
      <c r="P934">
        <v>0.0</v>
      </c>
      <c r="Q934" t="s">
        <v>496</v>
      </c>
      <c r="R934" t="str">
        <f t="shared" si="16"/>
        <v>Nyagoro Health Centre _18/06/2024</v>
      </c>
      <c r="S934" t="str">
        <f>IF(COUNTIF(Individual!O:O,R934)&gt;0,"Found","Not Found")</f>
        <v>Not Found</v>
      </c>
    </row>
    <row r="935" spans="8:8">
      <c r="A935" t="s">
        <v>85</v>
      </c>
      <c r="B935" t="s">
        <v>133</v>
      </c>
      <c r="F935" s="19">
        <v>45461.0</v>
      </c>
      <c r="G935">
        <v>0.0</v>
      </c>
      <c r="H935">
        <v>0.0</v>
      </c>
      <c r="I935" t="s">
        <v>83</v>
      </c>
      <c r="J935">
        <v>0.0</v>
      </c>
      <c r="K935">
        <v>0.0</v>
      </c>
      <c r="L935" t="s">
        <v>83</v>
      </c>
      <c r="M935">
        <v>0.0</v>
      </c>
      <c r="N935">
        <v>0.0</v>
      </c>
      <c r="P935">
        <v>0.0</v>
      </c>
      <c r="Q935" t="s">
        <v>497</v>
      </c>
      <c r="R935" t="str">
        <f t="shared" si="16"/>
        <v>Tom Mboya Memorial Level 4_18/06/2024</v>
      </c>
      <c r="S935" t="str">
        <f>IF(COUNTIF(Individual!O:O,R935)&gt;0,"Found","Not Found")</f>
        <v>Not Found</v>
      </c>
    </row>
    <row r="936" spans="8:8">
      <c r="A936" t="s">
        <v>85</v>
      </c>
      <c r="B936" t="s">
        <v>109</v>
      </c>
      <c r="F936" s="19">
        <v>45461.0</v>
      </c>
      <c r="G936">
        <v>0.0</v>
      </c>
      <c r="H936">
        <v>0.0</v>
      </c>
      <c r="I936" t="s">
        <v>83</v>
      </c>
      <c r="J936">
        <v>0.0</v>
      </c>
      <c r="K936">
        <v>0.0</v>
      </c>
      <c r="L936" t="s">
        <v>83</v>
      </c>
      <c r="M936">
        <v>0.0</v>
      </c>
      <c r="N936">
        <v>0.0</v>
      </c>
      <c r="P936">
        <v>0.0</v>
      </c>
      <c r="Q936" t="s">
        <v>498</v>
      </c>
      <c r="R936" t="str">
        <f t="shared" si="16"/>
        <v>Kabondo Sub-County Hospital_18/06/2024</v>
      </c>
      <c r="S936" t="str">
        <f>IF(COUNTIF(Individual!O:O,R936)&gt;0,"Found","Not Found")</f>
        <v>Not Found</v>
      </c>
    </row>
    <row r="937" spans="8:8">
      <c r="A937" t="s">
        <v>104</v>
      </c>
      <c r="D937" t="s">
        <v>143</v>
      </c>
      <c r="F937" s="19">
        <v>45461.0</v>
      </c>
      <c r="G937">
        <v>0.0</v>
      </c>
      <c r="H937">
        <v>0.0</v>
      </c>
      <c r="I937" t="s">
        <v>83</v>
      </c>
      <c r="J937">
        <v>0.0</v>
      </c>
      <c r="K937">
        <v>0.0</v>
      </c>
      <c r="L937" t="s">
        <v>83</v>
      </c>
      <c r="M937">
        <v>0.0</v>
      </c>
      <c r="N937">
        <v>0.0</v>
      </c>
      <c r="P937">
        <v>0.0</v>
      </c>
      <c r="Q937" t="s">
        <v>499</v>
      </c>
      <c r="R937" t="str">
        <f t="shared" si="16"/>
        <v>Malava County Hospital_18/06/2024</v>
      </c>
      <c r="S937" t="str">
        <f>IF(COUNTIF(Individual!O:O,R937)&gt;0,"Found","Not Found")</f>
        <v>Not Found</v>
      </c>
    </row>
    <row r="938" spans="8:8">
      <c r="A938" t="s">
        <v>85</v>
      </c>
      <c r="B938" t="s">
        <v>121</v>
      </c>
      <c r="F938" s="19">
        <v>45461.0</v>
      </c>
      <c r="G938">
        <v>0.0</v>
      </c>
      <c r="H938">
        <v>0.0</v>
      </c>
      <c r="I938" t="s">
        <v>83</v>
      </c>
      <c r="J938">
        <v>0.0</v>
      </c>
      <c r="K938">
        <v>0.0</v>
      </c>
      <c r="L938" t="s">
        <v>83</v>
      </c>
      <c r="M938">
        <v>0.0</v>
      </c>
      <c r="N938">
        <v>0.0</v>
      </c>
      <c r="P938">
        <v>0.0</v>
      </c>
      <c r="Q938" t="s">
        <v>500</v>
      </c>
      <c r="R938" t="str">
        <f t="shared" si="16"/>
        <v>Kitare Health Centre_18/06/2024</v>
      </c>
      <c r="S938" t="str">
        <f>IF(COUNTIF(Individual!O:O,R938)&gt;0,"Found","Not Found")</f>
        <v>Not Found</v>
      </c>
    </row>
    <row r="939" spans="8:8">
      <c r="A939" t="s">
        <v>81</v>
      </c>
      <c r="C939" t="s">
        <v>434</v>
      </c>
      <c r="F939" s="19">
        <v>45461.0</v>
      </c>
      <c r="G939">
        <v>0.0</v>
      </c>
      <c r="H939">
        <v>0.0</v>
      </c>
      <c r="I939" t="s">
        <v>83</v>
      </c>
      <c r="J939">
        <v>0.0</v>
      </c>
      <c r="K939">
        <v>0.0</v>
      </c>
      <c r="L939" t="s">
        <v>83</v>
      </c>
      <c r="M939">
        <v>0.0</v>
      </c>
      <c r="N939">
        <v>0.0</v>
      </c>
      <c r="P939">
        <v>0.0</v>
      </c>
      <c r="Q939" t="s">
        <v>447</v>
      </c>
      <c r="R939" t="str">
        <f t="shared" si="16"/>
        <v>Kisumu County Referral Hospital (KCRH)_18/06/2024</v>
      </c>
      <c r="S939" t="str">
        <f>IF(COUNTIF(Individual!O:O,R939)&gt;0,"Found","Not Found")</f>
        <v>Not Found</v>
      </c>
    </row>
    <row r="940" spans="8:8">
      <c r="A940" t="s">
        <v>85</v>
      </c>
      <c r="B940" t="s">
        <v>86</v>
      </c>
      <c r="F940" s="19">
        <v>45461.0</v>
      </c>
      <c r="G940">
        <v>0.0</v>
      </c>
      <c r="H940">
        <v>0.0</v>
      </c>
      <c r="I940" t="s">
        <v>83</v>
      </c>
      <c r="J940">
        <v>0.0</v>
      </c>
      <c r="K940">
        <v>0.0</v>
      </c>
      <c r="L940" t="s">
        <v>83</v>
      </c>
      <c r="M940">
        <v>0.0</v>
      </c>
      <c r="N940">
        <v>0.0</v>
      </c>
      <c r="P940">
        <v>0.0</v>
      </c>
      <c r="Q940" t="s">
        <v>501</v>
      </c>
      <c r="R940" t="str">
        <f t="shared" si="16"/>
        <v>Homa Bay County Teaching and Referral Hospital_18/06/2024</v>
      </c>
      <c r="S940" t="str">
        <f>IF(COUNTIF(Individual!O:O,R940)&gt;0,"Found","Not Found")</f>
        <v>Not Found</v>
      </c>
    </row>
    <row r="941" spans="8:8">
      <c r="A941" t="s">
        <v>81</v>
      </c>
      <c r="C941" t="s">
        <v>82</v>
      </c>
      <c r="F941" s="19">
        <v>45461.0</v>
      </c>
      <c r="G941">
        <v>0.0</v>
      </c>
      <c r="H941">
        <v>0.0</v>
      </c>
      <c r="I941" t="s">
        <v>83</v>
      </c>
      <c r="J941">
        <v>0.0</v>
      </c>
      <c r="K941">
        <v>0.0</v>
      </c>
      <c r="L941" t="s">
        <v>83</v>
      </c>
      <c r="M941">
        <v>0.0</v>
      </c>
      <c r="N941">
        <v>0.0</v>
      </c>
      <c r="P941">
        <v>0.0</v>
      </c>
      <c r="Q941" t="s">
        <v>502</v>
      </c>
      <c r="R941" t="str">
        <f t="shared" si="16"/>
        <v>Rabuor Sub-County Hospital_18/06/2024</v>
      </c>
      <c r="S941" t="str">
        <f>IF(COUNTIF(Individual!O:O,R941)&gt;0,"Found","Not Found")</f>
        <v>Not Found</v>
      </c>
    </row>
    <row r="942" spans="8:8">
      <c r="A942" t="s">
        <v>81</v>
      </c>
      <c r="C942" t="s">
        <v>152</v>
      </c>
      <c r="F942" s="19">
        <v>45461.0</v>
      </c>
      <c r="G942">
        <v>0.0</v>
      </c>
      <c r="H942">
        <v>0.0</v>
      </c>
      <c r="I942" t="s">
        <v>83</v>
      </c>
      <c r="J942">
        <v>0.0</v>
      </c>
      <c r="K942">
        <v>0.0</v>
      </c>
      <c r="L942" t="s">
        <v>83</v>
      </c>
      <c r="M942">
        <v>0.0</v>
      </c>
      <c r="N942">
        <v>0.0</v>
      </c>
      <c r="P942">
        <v>0.0</v>
      </c>
      <c r="Q942" t="s">
        <v>461</v>
      </c>
      <c r="R942" t="str">
        <f t="shared" si="16"/>
        <v>Koru Dispensary_18/06/2024</v>
      </c>
      <c r="S942" t="str">
        <f>IF(COUNTIF(Individual!O:O,R942)&gt;0,"Found","Not Found")</f>
        <v>Not Found</v>
      </c>
    </row>
    <row r="943" spans="8:8">
      <c r="A943" t="s">
        <v>81</v>
      </c>
      <c r="C943" t="s">
        <v>123</v>
      </c>
      <c r="F943" s="19">
        <v>45461.0</v>
      </c>
      <c r="G943">
        <v>2.0</v>
      </c>
      <c r="H943">
        <v>2.0</v>
      </c>
      <c r="I943" t="s">
        <v>83</v>
      </c>
      <c r="J943">
        <v>0.0</v>
      </c>
      <c r="K943">
        <v>2.0</v>
      </c>
      <c r="L943" t="s">
        <v>83</v>
      </c>
      <c r="M943">
        <v>2.0</v>
      </c>
      <c r="N943">
        <v>0.0</v>
      </c>
      <c r="P943">
        <v>2.0</v>
      </c>
      <c r="Q943" t="s">
        <v>503</v>
      </c>
      <c r="R943" t="str">
        <f t="shared" si="16"/>
        <v>Nyalunya Health Centre_18/06/2024</v>
      </c>
      <c r="S943" t="str">
        <f>IF(COUNTIF(Individual!O:O,R943)&gt;0,"Found","Not Found")</f>
        <v>Not Found</v>
      </c>
    </row>
    <row r="944" spans="8:8">
      <c r="A944" t="s">
        <v>85</v>
      </c>
      <c r="B944" t="s">
        <v>96</v>
      </c>
      <c r="F944" s="19">
        <v>45461.0</v>
      </c>
      <c r="G944">
        <v>0.0</v>
      </c>
      <c r="H944">
        <v>0.0</v>
      </c>
      <c r="I944" t="s">
        <v>83</v>
      </c>
      <c r="J944">
        <v>0.0</v>
      </c>
      <c r="K944">
        <v>0.0</v>
      </c>
      <c r="L944" t="s">
        <v>83</v>
      </c>
      <c r="M944">
        <v>0.0</v>
      </c>
      <c r="N944">
        <v>0.0</v>
      </c>
      <c r="P944">
        <v>0.0</v>
      </c>
      <c r="Q944" t="s">
        <v>504</v>
      </c>
      <c r="R944" t="str">
        <f t="shared" si="16"/>
        <v>Wagwe Health Centre_18/06/2024</v>
      </c>
      <c r="S944" t="str">
        <f>IF(COUNTIF(Individual!O:O,R944)&gt;0,"Found","Not Found")</f>
        <v>Not Found</v>
      </c>
    </row>
    <row r="945" spans="8:8">
      <c r="A945" t="s">
        <v>81</v>
      </c>
      <c r="C945" t="s">
        <v>126</v>
      </c>
      <c r="F945" s="19">
        <v>45461.0</v>
      </c>
      <c r="G945">
        <v>1.0</v>
      </c>
      <c r="H945">
        <v>1.0</v>
      </c>
      <c r="I945" t="s">
        <v>83</v>
      </c>
      <c r="J945">
        <v>0.0</v>
      </c>
      <c r="K945">
        <v>1.0</v>
      </c>
      <c r="L945" t="s">
        <v>83</v>
      </c>
      <c r="M945">
        <v>1.0</v>
      </c>
      <c r="N945">
        <v>0.0</v>
      </c>
      <c r="P945">
        <v>1.0</v>
      </c>
      <c r="Q945" t="s">
        <v>505</v>
      </c>
      <c r="R945" t="str">
        <f t="shared" si="16"/>
        <v>Jaramogi Oginga Odinga Teaching an Referral Hospital (JOOTRH)_18/06/2024</v>
      </c>
      <c r="S945" t="str">
        <f>IF(COUNTIF(Individual!O:O,R945)&gt;0,"Found","Not Found")</f>
        <v>Not Found</v>
      </c>
    </row>
    <row r="946" spans="8:8">
      <c r="A946" t="s">
        <v>104</v>
      </c>
      <c r="D946" t="s">
        <v>137</v>
      </c>
      <c r="F946" s="19">
        <v>45461.0</v>
      </c>
      <c r="G946">
        <v>0.0</v>
      </c>
      <c r="H946">
        <v>0.0</v>
      </c>
      <c r="I946" t="s">
        <v>83</v>
      </c>
      <c r="J946">
        <v>0.0</v>
      </c>
      <c r="K946">
        <v>0.0</v>
      </c>
      <c r="L946" t="s">
        <v>83</v>
      </c>
      <c r="M946">
        <v>0.0</v>
      </c>
      <c r="N946">
        <v>0.0</v>
      </c>
      <c r="P946">
        <v>0.0</v>
      </c>
      <c r="Q946" t="s">
        <v>506</v>
      </c>
      <c r="R946" t="str">
        <f t="shared" si="16"/>
        <v>Iguhu Sub-County Hospital_18/06/2024</v>
      </c>
      <c r="S946" t="str">
        <f>IF(COUNTIF(Individual!O:O,R946)&gt;0,"Found","Not Found")</f>
        <v>Not Found</v>
      </c>
    </row>
    <row r="947" spans="8:8">
      <c r="A947" t="s">
        <v>85</v>
      </c>
      <c r="B947" t="s">
        <v>148</v>
      </c>
      <c r="F947" s="19">
        <v>45457.0</v>
      </c>
      <c r="G947">
        <v>0.0</v>
      </c>
      <c r="H947">
        <v>0.0</v>
      </c>
      <c r="I947" t="s">
        <v>83</v>
      </c>
      <c r="J947">
        <v>0.0</v>
      </c>
      <c r="K947">
        <v>0.0</v>
      </c>
      <c r="L947" t="s">
        <v>83</v>
      </c>
      <c r="M947">
        <v>0.0</v>
      </c>
      <c r="N947">
        <v>0.0</v>
      </c>
      <c r="P947">
        <v>0.0</v>
      </c>
      <c r="Q947" t="s">
        <v>507</v>
      </c>
      <c r="R947" t="str">
        <f t="shared" si="16"/>
        <v>Ndhiwa Sub-County Hospital_14/06/2024</v>
      </c>
      <c r="S947" t="str">
        <f>IF(COUNTIF(Individual!O:O,R947)&gt;0,"Found","Not Found")</f>
        <v>Not Found</v>
      </c>
    </row>
    <row r="948" spans="8:8">
      <c r="A948" t="s">
        <v>85</v>
      </c>
      <c r="B948" t="s">
        <v>148</v>
      </c>
      <c r="F948" s="19">
        <v>45461.0</v>
      </c>
      <c r="G948">
        <v>0.0</v>
      </c>
      <c r="H948">
        <v>0.0</v>
      </c>
      <c r="I948" t="s">
        <v>83</v>
      </c>
      <c r="J948">
        <v>0.0</v>
      </c>
      <c r="K948">
        <v>0.0</v>
      </c>
      <c r="L948" t="s">
        <v>83</v>
      </c>
      <c r="M948">
        <v>0.0</v>
      </c>
      <c r="N948">
        <v>0.0</v>
      </c>
      <c r="P948">
        <v>0.0</v>
      </c>
      <c r="Q948" t="s">
        <v>508</v>
      </c>
      <c r="R948" t="str">
        <f t="shared" si="16"/>
        <v>Ndhiwa Sub-County Hospital_18/06/2024</v>
      </c>
      <c r="S948" t="str">
        <f>IF(COUNTIF(Individual!O:O,R948)&gt;0,"Found","Not Found")</f>
        <v>Not Found</v>
      </c>
    </row>
    <row r="949" spans="8:8">
      <c r="A949" t="s">
        <v>81</v>
      </c>
      <c r="C949" t="s">
        <v>142</v>
      </c>
      <c r="F949" s="19">
        <v>45461.0</v>
      </c>
      <c r="G949">
        <v>0.0</v>
      </c>
      <c r="H949">
        <v>0.0</v>
      </c>
      <c r="I949" t="s">
        <v>83</v>
      </c>
      <c r="J949">
        <v>0.0</v>
      </c>
      <c r="K949">
        <v>0.0</v>
      </c>
      <c r="L949" t="s">
        <v>83</v>
      </c>
      <c r="M949">
        <v>0.0</v>
      </c>
      <c r="N949">
        <v>0.0</v>
      </c>
      <c r="P949">
        <v>0.0</v>
      </c>
      <c r="Q949" t="s">
        <v>509</v>
      </c>
      <c r="R949" t="str">
        <f t="shared" si="16"/>
        <v>Lumumba Sub-County Hospital_18/06/2024</v>
      </c>
      <c r="S949" t="str">
        <f>IF(COUNTIF(Individual!O:O,R949)&gt;0,"Found","Not Found")</f>
        <v>Not Found</v>
      </c>
    </row>
    <row r="950" spans="8:8">
      <c r="A950" t="s">
        <v>93</v>
      </c>
      <c r="E950" t="s">
        <v>100</v>
      </c>
      <c r="F950" s="19">
        <v>45461.0</v>
      </c>
      <c r="G950">
        <v>0.0</v>
      </c>
      <c r="H950">
        <v>0.0</v>
      </c>
      <c r="I950" t="s">
        <v>83</v>
      </c>
      <c r="J950">
        <v>0.0</v>
      </c>
      <c r="K950">
        <v>0.0</v>
      </c>
      <c r="L950" t="s">
        <v>83</v>
      </c>
      <c r="M950">
        <v>0.0</v>
      </c>
      <c r="N950">
        <v>0.0</v>
      </c>
      <c r="P950">
        <v>0.0</v>
      </c>
      <c r="Q950" t="s">
        <v>167</v>
      </c>
      <c r="R950" t="str">
        <f t="shared" si="16"/>
        <v>Nakuru County Referral Hospital_18/06/2024</v>
      </c>
      <c r="S950" t="str">
        <f>IF(COUNTIF(Individual!O:O,R950)&gt;0,"Found","Not Found")</f>
        <v>Not Found</v>
      </c>
    </row>
    <row r="951" spans="8:8">
      <c r="A951" t="s">
        <v>85</v>
      </c>
      <c r="B951" t="s">
        <v>89</v>
      </c>
      <c r="F951" s="19">
        <v>45461.0</v>
      </c>
      <c r="G951">
        <v>0.0</v>
      </c>
      <c r="H951">
        <v>0.0</v>
      </c>
      <c r="I951" t="s">
        <v>83</v>
      </c>
      <c r="J951">
        <v>0.0</v>
      </c>
      <c r="K951">
        <v>0.0</v>
      </c>
      <c r="L951" t="s">
        <v>83</v>
      </c>
      <c r="M951">
        <v>0.0</v>
      </c>
      <c r="N951">
        <v>0.0</v>
      </c>
      <c r="P951">
        <v>0.0</v>
      </c>
      <c r="Q951" t="s">
        <v>510</v>
      </c>
      <c r="R951" t="str">
        <f t="shared" si="16"/>
        <v>Rachuonyo County Hospital_18/06/2024</v>
      </c>
      <c r="S951" t="str">
        <f>IF(COUNTIF(Individual!O:O,R951)&gt;0,"Found","Not Found")</f>
        <v>Not Found</v>
      </c>
    </row>
    <row r="952" spans="8:8">
      <c r="A952" t="s">
        <v>93</v>
      </c>
      <c r="E952" t="s">
        <v>113</v>
      </c>
      <c r="F952" s="19">
        <v>45461.0</v>
      </c>
      <c r="G952">
        <v>1.0</v>
      </c>
      <c r="H952">
        <v>1.0</v>
      </c>
      <c r="I952" t="s">
        <v>83</v>
      </c>
      <c r="J952">
        <v>0.0</v>
      </c>
      <c r="K952">
        <v>0.0</v>
      </c>
      <c r="L952" t="s">
        <v>221</v>
      </c>
      <c r="M952">
        <v>0.0</v>
      </c>
      <c r="N952">
        <v>0.0</v>
      </c>
      <c r="P952">
        <v>1.0</v>
      </c>
      <c r="Q952" t="s">
        <v>511</v>
      </c>
      <c r="R952" t="str">
        <f t="shared" si="16"/>
        <v>Lanet Health Centre_18/06/2024</v>
      </c>
      <c r="S952" t="str">
        <f>IF(COUNTIF(Individual!O:O,R952)&gt;0,"Found","Not Found")</f>
        <v>Not Found</v>
      </c>
    </row>
    <row r="953" spans="8:8">
      <c r="A953" t="s">
        <v>104</v>
      </c>
      <c r="D953" t="s">
        <v>150</v>
      </c>
      <c r="F953" s="19">
        <v>45461.0</v>
      </c>
      <c r="G953">
        <v>0.0</v>
      </c>
      <c r="H953">
        <v>0.0</v>
      </c>
      <c r="I953" t="s">
        <v>83</v>
      </c>
      <c r="J953">
        <v>0.0</v>
      </c>
      <c r="K953">
        <v>0.0</v>
      </c>
      <c r="L953" t="s">
        <v>83</v>
      </c>
      <c r="M953">
        <v>0.0</v>
      </c>
      <c r="N953">
        <v>0.0</v>
      </c>
      <c r="P953">
        <v>0.0</v>
      </c>
      <c r="Q953" t="s">
        <v>512</v>
      </c>
      <c r="R953" t="str">
        <f t="shared" si="16"/>
        <v>Butere Sub-County Hospital_18/06/2024</v>
      </c>
      <c r="S953" t="str">
        <f>IF(COUNTIF(Individual!O:O,R953)&gt;0,"Found","Not Found")</f>
        <v>Not Found</v>
      </c>
    </row>
    <row r="954" spans="8:8">
      <c r="A954" t="s">
        <v>81</v>
      </c>
      <c r="C954" t="s">
        <v>117</v>
      </c>
      <c r="F954" s="19">
        <v>45454.0</v>
      </c>
      <c r="G954">
        <v>0.0</v>
      </c>
      <c r="H954">
        <v>0.0</v>
      </c>
      <c r="I954" t="s">
        <v>83</v>
      </c>
      <c r="J954">
        <v>0.0</v>
      </c>
      <c r="K954">
        <v>0.0</v>
      </c>
      <c r="L954" t="s">
        <v>83</v>
      </c>
      <c r="M954">
        <v>0.0</v>
      </c>
      <c r="N954">
        <v>0.0</v>
      </c>
      <c r="P954">
        <v>0.0</v>
      </c>
      <c r="Q954" t="s">
        <v>513</v>
      </c>
      <c r="R954" t="str">
        <f t="shared" si="16"/>
        <v>Hongo Ogosa Health Centre_11/06/2024</v>
      </c>
      <c r="S954" t="str">
        <f>IF(COUNTIF(Individual!O:O,R954)&gt;0,"Found","Not Found")</f>
        <v>Not Found</v>
      </c>
    </row>
    <row r="955" spans="8:8">
      <c r="A955" t="s">
        <v>81</v>
      </c>
      <c r="C955" t="s">
        <v>117</v>
      </c>
      <c r="F955" s="19">
        <v>45455.0</v>
      </c>
      <c r="G955">
        <v>0.0</v>
      </c>
      <c r="H955">
        <v>0.0</v>
      </c>
      <c r="I955" t="s">
        <v>83</v>
      </c>
      <c r="J955">
        <v>0.0</v>
      </c>
      <c r="K955">
        <v>0.0</v>
      </c>
      <c r="L955" t="s">
        <v>83</v>
      </c>
      <c r="M955">
        <v>0.0</v>
      </c>
      <c r="N955">
        <v>0.0</v>
      </c>
      <c r="P955">
        <v>0.0</v>
      </c>
      <c r="Q955" t="s">
        <v>514</v>
      </c>
      <c r="R955" t="str">
        <f t="shared" si="16"/>
        <v>Hongo Ogosa Health Centre_12/06/2024</v>
      </c>
      <c r="S955" t="str">
        <f>IF(COUNTIF(Individual!O:O,R955)&gt;0,"Found","Not Found")</f>
        <v>Not Found</v>
      </c>
    </row>
    <row r="956" spans="8:8">
      <c r="A956" t="s">
        <v>81</v>
      </c>
      <c r="C956" t="s">
        <v>117</v>
      </c>
      <c r="F956" s="19">
        <v>45456.0</v>
      </c>
      <c r="G956">
        <v>0.0</v>
      </c>
      <c r="H956">
        <v>0.0</v>
      </c>
      <c r="I956" t="s">
        <v>83</v>
      </c>
      <c r="J956">
        <v>0.0</v>
      </c>
      <c r="K956">
        <v>0.0</v>
      </c>
      <c r="L956" t="s">
        <v>83</v>
      </c>
      <c r="M956">
        <v>0.0</v>
      </c>
      <c r="N956">
        <v>0.0</v>
      </c>
      <c r="P956">
        <v>0.0</v>
      </c>
      <c r="Q956" t="s">
        <v>515</v>
      </c>
      <c r="R956" t="str">
        <f t="shared" si="16"/>
        <v>Hongo Ogosa Health Centre_13/06/2024</v>
      </c>
      <c r="S956" t="str">
        <f>IF(COUNTIF(Individual!O:O,R956)&gt;0,"Found","Not Found")</f>
        <v>Not Found</v>
      </c>
    </row>
    <row r="957" spans="8:8">
      <c r="A957" t="s">
        <v>81</v>
      </c>
      <c r="C957" t="s">
        <v>117</v>
      </c>
      <c r="F957" s="19">
        <v>45457.0</v>
      </c>
      <c r="G957">
        <v>0.0</v>
      </c>
      <c r="H957">
        <v>0.0</v>
      </c>
      <c r="I957" t="s">
        <v>83</v>
      </c>
      <c r="J957">
        <v>0.0</v>
      </c>
      <c r="K957">
        <v>0.0</v>
      </c>
      <c r="L957" t="s">
        <v>83</v>
      </c>
      <c r="M957">
        <v>0.0</v>
      </c>
      <c r="N957">
        <v>0.0</v>
      </c>
      <c r="P957">
        <v>0.0</v>
      </c>
      <c r="Q957" t="s">
        <v>516</v>
      </c>
      <c r="R957" t="str">
        <f t="shared" si="16"/>
        <v>Hongo Ogosa Health Centre_14/06/2024</v>
      </c>
      <c r="S957" t="str">
        <f>IF(COUNTIF(Individual!O:O,R957)&gt;0,"Found","Not Found")</f>
        <v>Not Found</v>
      </c>
    </row>
    <row r="958" spans="8:8">
      <c r="A958" t="s">
        <v>81</v>
      </c>
      <c r="C958" t="s">
        <v>117</v>
      </c>
      <c r="F958" s="19">
        <v>45461.0</v>
      </c>
      <c r="G958">
        <v>0.0</v>
      </c>
      <c r="H958">
        <v>0.0</v>
      </c>
      <c r="I958" t="s">
        <v>83</v>
      </c>
      <c r="J958">
        <v>0.0</v>
      </c>
      <c r="K958">
        <v>0.0</v>
      </c>
      <c r="L958" t="s">
        <v>83</v>
      </c>
      <c r="M958">
        <v>0.0</v>
      </c>
      <c r="N958">
        <v>0.0</v>
      </c>
      <c r="P958">
        <v>0.0</v>
      </c>
      <c r="Q958" t="s">
        <v>515</v>
      </c>
      <c r="R958" t="str">
        <f t="shared" si="16"/>
        <v>Hongo Ogosa Health Centre_18/06/2024</v>
      </c>
      <c r="S958" t="str">
        <f>IF(COUNTIF(Individual!O:O,R958)&gt;0,"Found","Not Found")</f>
        <v>Not Found</v>
      </c>
    </row>
    <row r="959" spans="8:8">
      <c r="A959" t="s">
        <v>104</v>
      </c>
      <c r="D959" t="s">
        <v>128</v>
      </c>
      <c r="F959" s="19">
        <v>45462.0</v>
      </c>
      <c r="G959">
        <v>1.0</v>
      </c>
      <c r="H959">
        <v>1.0</v>
      </c>
      <c r="I959" t="s">
        <v>83</v>
      </c>
      <c r="J959">
        <v>0.0</v>
      </c>
      <c r="K959">
        <v>1.0</v>
      </c>
      <c r="L959" t="s">
        <v>83</v>
      </c>
      <c r="M959">
        <v>1.0</v>
      </c>
      <c r="N959">
        <v>0.0</v>
      </c>
      <c r="P959">
        <v>1.0</v>
      </c>
      <c r="Q959" t="s">
        <v>517</v>
      </c>
      <c r="R959" t="str">
        <f t="shared" si="16"/>
        <v>Matunda Sub District Hospital_19/06/2024</v>
      </c>
      <c r="S959" t="str">
        <f>IF(COUNTIF(Individual!O:O,R959)&gt;0,"Found","Not Found")</f>
        <v>Not Found</v>
      </c>
    </row>
    <row r="960" spans="8:8">
      <c r="A960" t="s">
        <v>104</v>
      </c>
      <c r="D960" t="s">
        <v>145</v>
      </c>
      <c r="F960" s="19">
        <v>45461.0</v>
      </c>
      <c r="G960">
        <v>0.0</v>
      </c>
      <c r="H960">
        <v>0.0</v>
      </c>
      <c r="I960" t="s">
        <v>83</v>
      </c>
      <c r="J960">
        <v>0.0</v>
      </c>
      <c r="K960">
        <v>0.0</v>
      </c>
      <c r="L960" t="s">
        <v>83</v>
      </c>
      <c r="M960">
        <v>0.0</v>
      </c>
      <c r="N960">
        <v>0.0</v>
      </c>
      <c r="P960">
        <v>0.0</v>
      </c>
      <c r="Q960" t="s">
        <v>518</v>
      </c>
      <c r="R960" t="str">
        <f t="shared" si="16"/>
        <v>Mumias Model Health Centre_18/06/2024</v>
      </c>
      <c r="S960" t="str">
        <f>IF(COUNTIF(Individual!O:O,R960)&gt;0,"Found","Not Found")</f>
        <v>Not Found</v>
      </c>
    </row>
    <row r="961" spans="8:8">
      <c r="A961" t="s">
        <v>104</v>
      </c>
      <c r="D961" t="s">
        <v>145</v>
      </c>
      <c r="F961" s="19">
        <v>45462.0</v>
      </c>
      <c r="G961">
        <v>0.0</v>
      </c>
      <c r="H961">
        <v>0.0</v>
      </c>
      <c r="I961" t="s">
        <v>83</v>
      </c>
      <c r="J961">
        <v>0.0</v>
      </c>
      <c r="K961">
        <v>0.0</v>
      </c>
      <c r="L961" t="s">
        <v>83</v>
      </c>
      <c r="M961">
        <v>0.0</v>
      </c>
      <c r="N961">
        <v>0.0</v>
      </c>
      <c r="P961">
        <v>0.0</v>
      </c>
      <c r="Q961" t="s">
        <v>519</v>
      </c>
      <c r="R961" t="str">
        <f t="shared" si="17" ref="R961:R1024">CONCATENATE(B961,C961,D961,E961,"_",(TEXT(F961,"dd/mm/yyyy")))</f>
        <v>Mumias Model Health Centre_19/06/2024</v>
      </c>
      <c r="S961" t="str">
        <f>IF(COUNTIF(Individual!O:O,R961)&gt;0,"Found","Not Found")</f>
        <v>Not Found</v>
      </c>
    </row>
    <row r="962" spans="8:8">
      <c r="A962" t="s">
        <v>104</v>
      </c>
      <c r="D962" t="s">
        <v>261</v>
      </c>
      <c r="F962" s="19">
        <v>45462.0</v>
      </c>
      <c r="G962">
        <v>1.0</v>
      </c>
      <c r="H962">
        <v>1.0</v>
      </c>
      <c r="I962" t="s">
        <v>83</v>
      </c>
      <c r="J962">
        <v>0.0</v>
      </c>
      <c r="K962">
        <v>1.0</v>
      </c>
      <c r="L962" t="s">
        <v>83</v>
      </c>
      <c r="M962">
        <v>1.0</v>
      </c>
      <c r="N962">
        <v>0.0</v>
      </c>
      <c r="P962">
        <v>1.0</v>
      </c>
      <c r="Q962" t="s">
        <v>520</v>
      </c>
      <c r="R962" t="str">
        <f t="shared" si="17"/>
        <v>Matungu Sub-County Hospital_19/06/2024</v>
      </c>
      <c r="S962" t="str">
        <f>IF(COUNTIF(Individual!O:O,R962)&gt;0,"Found","Not Found")</f>
        <v>Not Found</v>
      </c>
    </row>
    <row r="963" spans="8:8">
      <c r="A963" t="s">
        <v>93</v>
      </c>
      <c r="E963" t="s">
        <v>102</v>
      </c>
      <c r="F963" s="19">
        <v>45462.0</v>
      </c>
      <c r="G963">
        <v>0.0</v>
      </c>
      <c r="H963">
        <v>0.0</v>
      </c>
      <c r="I963" t="s">
        <v>83</v>
      </c>
      <c r="J963">
        <v>0.0</v>
      </c>
      <c r="K963">
        <v>0.0</v>
      </c>
      <c r="L963" t="s">
        <v>83</v>
      </c>
      <c r="M963">
        <v>0.0</v>
      </c>
      <c r="N963">
        <v>0.0</v>
      </c>
      <c r="P963">
        <v>0.0</v>
      </c>
      <c r="Q963" t="s">
        <v>521</v>
      </c>
      <c r="R963" t="str">
        <f t="shared" si="17"/>
        <v>Langalanga Health Centre_19/06/2024</v>
      </c>
      <c r="S963" t="str">
        <f>IF(COUNTIF(Individual!O:O,R963)&gt;0,"Found","Not Found")</f>
        <v>Not Found</v>
      </c>
    </row>
    <row r="964" spans="8:8">
      <c r="A964" t="s">
        <v>85</v>
      </c>
      <c r="B964" t="s">
        <v>111</v>
      </c>
      <c r="F964" s="19">
        <v>45462.0</v>
      </c>
      <c r="G964">
        <v>0.0</v>
      </c>
      <c r="H964">
        <v>0.0</v>
      </c>
      <c r="I964" t="s">
        <v>83</v>
      </c>
      <c r="J964">
        <v>0.0</v>
      </c>
      <c r="K964">
        <v>0.0</v>
      </c>
      <c r="L964" t="s">
        <v>83</v>
      </c>
      <c r="M964">
        <v>0.0</v>
      </c>
      <c r="N964">
        <v>0.0</v>
      </c>
      <c r="P964">
        <v>0.0</v>
      </c>
      <c r="Q964" t="s">
        <v>522</v>
      </c>
      <c r="R964" t="str">
        <f t="shared" si="17"/>
        <v>Nyagoro Health Centre _19/06/2024</v>
      </c>
      <c r="S964" t="str">
        <f>IF(COUNTIF(Individual!O:O,R964)&gt;0,"Found","Not Found")</f>
        <v>Not Found</v>
      </c>
    </row>
    <row r="965" spans="8:8">
      <c r="A965" t="s">
        <v>81</v>
      </c>
      <c r="C965" t="s">
        <v>91</v>
      </c>
      <c r="F965" s="19">
        <v>45462.0</v>
      </c>
      <c r="G965">
        <v>0.0</v>
      </c>
      <c r="H965">
        <v>0.0</v>
      </c>
      <c r="I965" t="s">
        <v>83</v>
      </c>
      <c r="J965">
        <v>0.0</v>
      </c>
      <c r="K965">
        <v>0.0</v>
      </c>
      <c r="L965" t="s">
        <v>83</v>
      </c>
      <c r="M965">
        <v>0.0</v>
      </c>
      <c r="N965">
        <v>0.0</v>
      </c>
      <c r="P965">
        <v>0.0</v>
      </c>
      <c r="Q965" t="s">
        <v>523</v>
      </c>
      <c r="R965" t="str">
        <f t="shared" si="17"/>
        <v>Migosi Sub-County Hospital_19/06/2024</v>
      </c>
      <c r="S965" t="str">
        <f>IF(COUNTIF(Individual!O:O,R965)&gt;0,"Found","Not Found")</f>
        <v>Not Found</v>
      </c>
    </row>
    <row r="966" spans="8:8">
      <c r="A966" t="s">
        <v>85</v>
      </c>
      <c r="B966" t="s">
        <v>96</v>
      </c>
      <c r="F966" s="19">
        <v>45462.0</v>
      </c>
      <c r="G966">
        <v>0.0</v>
      </c>
      <c r="H966">
        <v>0.0</v>
      </c>
      <c r="I966" t="s">
        <v>83</v>
      </c>
      <c r="J966">
        <v>0.0</v>
      </c>
      <c r="K966">
        <v>0.0</v>
      </c>
      <c r="L966" t="s">
        <v>83</v>
      </c>
      <c r="M966">
        <v>0.0</v>
      </c>
      <c r="N966">
        <v>0.0</v>
      </c>
      <c r="P966">
        <v>0.0</v>
      </c>
      <c r="Q966" t="s">
        <v>524</v>
      </c>
      <c r="R966" t="str">
        <f t="shared" si="17"/>
        <v>Wagwe Health Centre_19/06/2024</v>
      </c>
      <c r="S966" t="str">
        <f>IF(COUNTIF(Individual!O:O,R966)&gt;0,"Found","Not Found")</f>
        <v>Not Found</v>
      </c>
    </row>
    <row r="967" spans="8:8">
      <c r="A967" t="s">
        <v>93</v>
      </c>
      <c r="E967" t="s">
        <v>98</v>
      </c>
      <c r="F967" s="19">
        <v>45462.0</v>
      </c>
      <c r="G967">
        <v>0.0</v>
      </c>
      <c r="H967">
        <v>0.0</v>
      </c>
      <c r="I967" t="s">
        <v>83</v>
      </c>
      <c r="J967">
        <v>0.0</v>
      </c>
      <c r="K967">
        <v>0.0</v>
      </c>
      <c r="L967" t="s">
        <v>83</v>
      </c>
      <c r="M967">
        <v>0.0</v>
      </c>
      <c r="N967">
        <v>0.0</v>
      </c>
      <c r="P967">
        <v>0.0</v>
      </c>
      <c r="Q967" t="s">
        <v>525</v>
      </c>
      <c r="R967" t="str">
        <f t="shared" si="17"/>
        <v>Bondeni Sub-County Hospital_19/06/2024</v>
      </c>
      <c r="S967" t="str">
        <f>IF(COUNTIF(Individual!O:O,R967)&gt;0,"Found","Not Found")</f>
        <v>Not Found</v>
      </c>
    </row>
    <row r="968" spans="8:8">
      <c r="A968" t="s">
        <v>93</v>
      </c>
      <c r="E968" t="s">
        <v>115</v>
      </c>
      <c r="F968" s="19">
        <v>45462.0</v>
      </c>
      <c r="G968">
        <v>0.0</v>
      </c>
      <c r="H968">
        <v>0.0</v>
      </c>
      <c r="I968" t="s">
        <v>83</v>
      </c>
      <c r="J968">
        <v>0.0</v>
      </c>
      <c r="K968">
        <v>0.0</v>
      </c>
      <c r="L968" t="s">
        <v>83</v>
      </c>
      <c r="M968">
        <v>0.0</v>
      </c>
      <c r="N968">
        <v>0.0</v>
      </c>
      <c r="P968">
        <v>0.0</v>
      </c>
      <c r="Q968" t="s">
        <v>459</v>
      </c>
      <c r="R968" t="str">
        <f t="shared" si="17"/>
        <v>Naivasha Sub-County Hospital_19/06/2024</v>
      </c>
      <c r="S968" t="str">
        <f>IF(COUNTIF(Individual!O:O,R968)&gt;0,"Found","Not Found")</f>
        <v>Not Found</v>
      </c>
    </row>
    <row r="969" spans="8:8">
      <c r="A969" t="s">
        <v>93</v>
      </c>
      <c r="E969" t="s">
        <v>94</v>
      </c>
      <c r="F969" s="19">
        <v>45462.0</v>
      </c>
      <c r="G969">
        <v>0.0</v>
      </c>
      <c r="H969">
        <v>0.0</v>
      </c>
      <c r="I969" t="s">
        <v>83</v>
      </c>
      <c r="J969">
        <v>0.0</v>
      </c>
      <c r="K969">
        <v>0.0</v>
      </c>
      <c r="L969" t="s">
        <v>83</v>
      </c>
      <c r="M969">
        <v>0.0</v>
      </c>
      <c r="N969">
        <v>0.0</v>
      </c>
      <c r="P969">
        <v>0.0</v>
      </c>
      <c r="Q969" t="s">
        <v>526</v>
      </c>
      <c r="R969" t="str">
        <f t="shared" si="17"/>
        <v>Nakuru West Health Centre_19/06/2024</v>
      </c>
      <c r="S969" t="str">
        <f>IF(COUNTIF(Individual!O:O,R969)&gt;0,"Found","Not Found")</f>
        <v>Not Found</v>
      </c>
    </row>
    <row r="970" spans="8:8">
      <c r="A970" t="s">
        <v>85</v>
      </c>
      <c r="B970" t="s">
        <v>109</v>
      </c>
      <c r="F970" s="19">
        <v>45462.0</v>
      </c>
      <c r="G970">
        <v>0.0</v>
      </c>
      <c r="H970">
        <v>0.0</v>
      </c>
      <c r="I970" t="s">
        <v>83</v>
      </c>
      <c r="J970">
        <v>0.0</v>
      </c>
      <c r="K970">
        <v>0.0</v>
      </c>
      <c r="L970" t="s">
        <v>83</v>
      </c>
      <c r="M970">
        <v>0.0</v>
      </c>
      <c r="N970">
        <v>0.0</v>
      </c>
      <c r="P970">
        <v>0.0</v>
      </c>
      <c r="Q970" t="s">
        <v>527</v>
      </c>
      <c r="R970" t="str">
        <f t="shared" si="17"/>
        <v>Kabondo Sub-County Hospital_19/06/2024</v>
      </c>
      <c r="S970" t="str">
        <f>IF(COUNTIF(Individual!O:O,R970)&gt;0,"Found","Not Found")</f>
        <v>Not Found</v>
      </c>
    </row>
    <row r="971" spans="8:8">
      <c r="A971" t="s">
        <v>104</v>
      </c>
      <c r="D971" t="s">
        <v>143</v>
      </c>
      <c r="F971" s="19">
        <v>45462.0</v>
      </c>
      <c r="G971">
        <v>0.0</v>
      </c>
      <c r="H971">
        <v>0.0</v>
      </c>
      <c r="I971" t="s">
        <v>83</v>
      </c>
      <c r="J971">
        <v>0.0</v>
      </c>
      <c r="K971">
        <v>0.0</v>
      </c>
      <c r="L971" t="s">
        <v>83</v>
      </c>
      <c r="M971">
        <v>0.0</v>
      </c>
      <c r="N971">
        <v>0.0</v>
      </c>
      <c r="P971">
        <v>0.0</v>
      </c>
      <c r="Q971" t="s">
        <v>528</v>
      </c>
      <c r="R971" t="str">
        <f t="shared" si="17"/>
        <v>Malava County Hospital_19/06/2024</v>
      </c>
      <c r="S971" t="str">
        <f>IF(COUNTIF(Individual!O:O,R971)&gt;0,"Found","Not Found")</f>
        <v>Not Found</v>
      </c>
    </row>
    <row r="972" spans="8:8">
      <c r="A972" t="s">
        <v>85</v>
      </c>
      <c r="B972" t="s">
        <v>121</v>
      </c>
      <c r="F972" s="19">
        <v>45462.0</v>
      </c>
      <c r="G972">
        <v>0.0</v>
      </c>
      <c r="H972">
        <v>0.0</v>
      </c>
      <c r="I972" t="s">
        <v>83</v>
      </c>
      <c r="J972">
        <v>0.0</v>
      </c>
      <c r="K972">
        <v>0.0</v>
      </c>
      <c r="L972" t="s">
        <v>83</v>
      </c>
      <c r="M972">
        <v>0.0</v>
      </c>
      <c r="N972">
        <v>0.0</v>
      </c>
      <c r="P972">
        <v>0.0</v>
      </c>
      <c r="Q972" t="s">
        <v>529</v>
      </c>
      <c r="R972" t="str">
        <f t="shared" si="17"/>
        <v>Kitare Health Centre_19/06/2024</v>
      </c>
      <c r="S972" t="str">
        <f>IF(COUNTIF(Individual!O:O,R972)&gt;0,"Found","Not Found")</f>
        <v>Not Found</v>
      </c>
    </row>
    <row r="973" spans="8:8">
      <c r="A973" t="s">
        <v>81</v>
      </c>
      <c r="C973" t="s">
        <v>142</v>
      </c>
      <c r="F973" s="19">
        <v>45462.0</v>
      </c>
      <c r="G973">
        <v>1.0</v>
      </c>
      <c r="H973">
        <v>1.0</v>
      </c>
      <c r="I973" t="s">
        <v>83</v>
      </c>
      <c r="J973">
        <v>0.0</v>
      </c>
      <c r="K973">
        <v>1.0</v>
      </c>
      <c r="L973" t="s">
        <v>83</v>
      </c>
      <c r="M973">
        <v>1.0</v>
      </c>
      <c r="N973">
        <v>0.0</v>
      </c>
      <c r="P973">
        <v>1.0</v>
      </c>
      <c r="Q973" t="s">
        <v>530</v>
      </c>
      <c r="R973" t="str">
        <f t="shared" si="17"/>
        <v>Lumumba Sub-County Hospital_19/06/2024</v>
      </c>
      <c r="S973" t="str">
        <f>IF(COUNTIF(Individual!O:O,R973)&gt;0,"Found","Not Found")</f>
        <v>Not Found</v>
      </c>
    </row>
    <row r="974" spans="8:8">
      <c r="A974" t="s">
        <v>81</v>
      </c>
      <c r="C974" t="s">
        <v>126</v>
      </c>
      <c r="F974" s="19">
        <v>45462.0</v>
      </c>
      <c r="G974">
        <v>0.0</v>
      </c>
      <c r="H974">
        <v>0.0</v>
      </c>
      <c r="I974" t="s">
        <v>83</v>
      </c>
      <c r="J974">
        <v>0.0</v>
      </c>
      <c r="K974">
        <v>0.0</v>
      </c>
      <c r="L974" t="s">
        <v>83</v>
      </c>
      <c r="M974">
        <v>0.0</v>
      </c>
      <c r="N974">
        <v>0.0</v>
      </c>
      <c r="P974">
        <v>0.0</v>
      </c>
      <c r="Q974" t="s">
        <v>167</v>
      </c>
      <c r="R974" t="str">
        <f t="shared" si="17"/>
        <v>Jaramogi Oginga Odinga Teaching an Referral Hospital (JOOTRH)_19/06/2024</v>
      </c>
      <c r="S974" t="str">
        <f>IF(COUNTIF(Individual!O:O,R974)&gt;0,"Found","Not Found")</f>
        <v>Not Found</v>
      </c>
    </row>
    <row r="975" spans="8:8">
      <c r="A975" t="s">
        <v>85</v>
      </c>
      <c r="B975" t="s">
        <v>148</v>
      </c>
      <c r="F975" s="19">
        <v>45462.0</v>
      </c>
      <c r="G975">
        <v>1.0</v>
      </c>
      <c r="H975">
        <v>1.0</v>
      </c>
      <c r="I975" t="s">
        <v>83</v>
      </c>
      <c r="J975">
        <v>0.0</v>
      </c>
      <c r="K975">
        <v>1.0</v>
      </c>
      <c r="L975" t="s">
        <v>83</v>
      </c>
      <c r="M975">
        <v>1.0</v>
      </c>
      <c r="N975">
        <v>0.0</v>
      </c>
      <c r="P975">
        <v>1.0</v>
      </c>
      <c r="Q975" t="s">
        <v>531</v>
      </c>
      <c r="R975" t="str">
        <f t="shared" si="17"/>
        <v>Ndhiwa Sub-County Hospital_19/06/2024</v>
      </c>
      <c r="S975" t="str">
        <f>IF(COUNTIF(Individual!O:O,R975)&gt;0,"Found","Not Found")</f>
        <v>Not Found</v>
      </c>
    </row>
    <row r="976" spans="8:8">
      <c r="A976" t="s">
        <v>85</v>
      </c>
      <c r="B976" t="s">
        <v>86</v>
      </c>
      <c r="F976" s="19">
        <v>45462.0</v>
      </c>
      <c r="G976">
        <v>6.0</v>
      </c>
      <c r="H976">
        <v>6.0</v>
      </c>
      <c r="I976" t="s">
        <v>83</v>
      </c>
      <c r="J976">
        <v>0.0</v>
      </c>
      <c r="K976">
        <v>6.0</v>
      </c>
      <c r="L976" t="s">
        <v>83</v>
      </c>
      <c r="M976">
        <v>6.0</v>
      </c>
      <c r="N976">
        <v>0.0</v>
      </c>
      <c r="P976">
        <v>4.0</v>
      </c>
      <c r="Q976" t="s">
        <v>532</v>
      </c>
      <c r="R976" t="str">
        <f t="shared" si="17"/>
        <v>Homa Bay County Teaching and Referral Hospital_19/06/2024</v>
      </c>
      <c r="S976" t="str">
        <f>IF(COUNTIF(Individual!O:O,R976)&gt;0,"Found","Not Found")</f>
        <v>Not Found</v>
      </c>
    </row>
    <row r="977" spans="8:8">
      <c r="A977" t="s">
        <v>93</v>
      </c>
      <c r="E977" t="s">
        <v>119</v>
      </c>
      <c r="F977" s="19">
        <v>45462.0</v>
      </c>
      <c r="G977">
        <v>1.0</v>
      </c>
      <c r="H977">
        <v>1.0</v>
      </c>
      <c r="I977" t="s">
        <v>83</v>
      </c>
      <c r="J977">
        <v>0.0</v>
      </c>
      <c r="K977">
        <v>1.0</v>
      </c>
      <c r="L977" t="s">
        <v>83</v>
      </c>
      <c r="M977">
        <v>1.0</v>
      </c>
      <c r="N977">
        <v>0.0</v>
      </c>
      <c r="P977">
        <v>1.0</v>
      </c>
      <c r="Q977" t="s">
        <v>432</v>
      </c>
      <c r="R977" t="str">
        <f t="shared" si="17"/>
        <v>Mithonge/Bondeni Dispensary_19/06/2024</v>
      </c>
      <c r="S977" t="str">
        <f>IF(COUNTIF(Individual!O:O,R977)&gt;0,"Found","Not Found")</f>
        <v>Not Found</v>
      </c>
    </row>
    <row r="978" spans="8:8">
      <c r="A978" t="s">
        <v>104</v>
      </c>
      <c r="D978" t="s">
        <v>137</v>
      </c>
      <c r="F978" s="19">
        <v>45462.0</v>
      </c>
      <c r="G978">
        <v>0.0</v>
      </c>
      <c r="H978">
        <v>0.0</v>
      </c>
      <c r="I978" t="s">
        <v>83</v>
      </c>
      <c r="J978">
        <v>0.0</v>
      </c>
      <c r="K978">
        <v>0.0</v>
      </c>
      <c r="L978" t="s">
        <v>83</v>
      </c>
      <c r="M978">
        <v>0.0</v>
      </c>
      <c r="N978">
        <v>0.0</v>
      </c>
      <c r="P978">
        <v>0.0</v>
      </c>
      <c r="Q978" t="s">
        <v>533</v>
      </c>
      <c r="R978" t="str">
        <f t="shared" si="17"/>
        <v>Iguhu Sub-County Hospital_19/06/2024</v>
      </c>
      <c r="S978" t="str">
        <f>IF(COUNTIF(Individual!O:O,R978)&gt;0,"Found","Not Found")</f>
        <v>Not Found</v>
      </c>
    </row>
    <row r="979" spans="8:8">
      <c r="A979" t="s">
        <v>93</v>
      </c>
      <c r="E979" t="s">
        <v>107</v>
      </c>
      <c r="F979" s="19">
        <v>45462.0</v>
      </c>
      <c r="G979">
        <v>0.0</v>
      </c>
      <c r="H979">
        <v>0.0</v>
      </c>
      <c r="I979" t="s">
        <v>83</v>
      </c>
      <c r="J979">
        <v>0.0</v>
      </c>
      <c r="K979">
        <v>0.0</v>
      </c>
      <c r="L979" t="s">
        <v>83</v>
      </c>
      <c r="M979">
        <v>0.0</v>
      </c>
      <c r="N979">
        <v>0.0</v>
      </c>
      <c r="P979">
        <v>0.0</v>
      </c>
      <c r="Q979" t="s">
        <v>534</v>
      </c>
      <c r="R979" t="str">
        <f t="shared" si="17"/>
        <v>Njoro Sub-County Hospital_19/06/2024</v>
      </c>
      <c r="S979" t="str">
        <f>IF(COUNTIF(Individual!O:O,R979)&gt;0,"Found","Not Found")</f>
        <v>Not Found</v>
      </c>
    </row>
    <row r="980" spans="8:8">
      <c r="A980" t="s">
        <v>81</v>
      </c>
      <c r="C980" t="s">
        <v>152</v>
      </c>
      <c r="F980" s="19">
        <v>45462.0</v>
      </c>
      <c r="G980">
        <v>0.0</v>
      </c>
      <c r="H980">
        <v>0.0</v>
      </c>
      <c r="I980" t="s">
        <v>83</v>
      </c>
      <c r="J980">
        <v>0.0</v>
      </c>
      <c r="K980">
        <v>0.0</v>
      </c>
      <c r="L980" t="s">
        <v>83</v>
      </c>
      <c r="M980">
        <v>0.0</v>
      </c>
      <c r="N980">
        <v>0.0</v>
      </c>
      <c r="P980">
        <v>0.0</v>
      </c>
      <c r="Q980" t="s">
        <v>461</v>
      </c>
      <c r="R980" t="str">
        <f t="shared" si="17"/>
        <v>Koru Dispensary_19/06/2024</v>
      </c>
      <c r="S980" t="str">
        <f>IF(COUNTIF(Individual!O:O,R980)&gt;0,"Found","Not Found")</f>
        <v>Not Found</v>
      </c>
    </row>
    <row r="981" spans="8:8">
      <c r="A981" t="s">
        <v>81</v>
      </c>
      <c r="C981" t="s">
        <v>123</v>
      </c>
      <c r="F981" s="19">
        <v>45462.0</v>
      </c>
      <c r="G981">
        <v>0.0</v>
      </c>
      <c r="H981">
        <v>0.0</v>
      </c>
      <c r="I981" t="s">
        <v>83</v>
      </c>
      <c r="J981">
        <v>0.0</v>
      </c>
      <c r="K981">
        <v>0.0</v>
      </c>
      <c r="L981" t="s">
        <v>83</v>
      </c>
      <c r="M981">
        <v>0.0</v>
      </c>
      <c r="N981">
        <v>0.0</v>
      </c>
      <c r="P981">
        <v>0.0</v>
      </c>
      <c r="Q981" t="s">
        <v>510</v>
      </c>
      <c r="R981" t="str">
        <f t="shared" si="17"/>
        <v>Nyalunya Health Centre_19/06/2024</v>
      </c>
      <c r="S981" t="str">
        <f>IF(COUNTIF(Individual!O:O,R981)&gt;0,"Found","Not Found")</f>
        <v>Not Found</v>
      </c>
    </row>
    <row r="982" spans="8:8">
      <c r="A982" t="s">
        <v>81</v>
      </c>
      <c r="C982" t="s">
        <v>434</v>
      </c>
      <c r="F982" s="19">
        <v>45462.0</v>
      </c>
      <c r="G982">
        <v>0.0</v>
      </c>
      <c r="H982">
        <v>0.0</v>
      </c>
      <c r="I982" t="s">
        <v>83</v>
      </c>
      <c r="J982">
        <v>0.0</v>
      </c>
      <c r="K982">
        <v>0.0</v>
      </c>
      <c r="L982" t="s">
        <v>83</v>
      </c>
      <c r="M982">
        <v>0.0</v>
      </c>
      <c r="N982">
        <v>0.0</v>
      </c>
      <c r="P982">
        <v>0.0</v>
      </c>
      <c r="Q982" t="s">
        <v>447</v>
      </c>
      <c r="R982" t="str">
        <f t="shared" si="17"/>
        <v>Kisumu County Referral Hospital (KCRH)_19/06/2024</v>
      </c>
      <c r="S982" t="str">
        <f>IF(COUNTIF(Individual!O:O,R982)&gt;0,"Found","Not Found")</f>
        <v>Not Found</v>
      </c>
    </row>
    <row r="983" spans="8:8">
      <c r="A983" t="s">
        <v>81</v>
      </c>
      <c r="C983" t="s">
        <v>82</v>
      </c>
      <c r="F983" s="19">
        <v>45462.0</v>
      </c>
      <c r="G983">
        <v>0.0</v>
      </c>
      <c r="H983">
        <v>0.0</v>
      </c>
      <c r="I983" t="s">
        <v>83</v>
      </c>
      <c r="J983">
        <v>0.0</v>
      </c>
      <c r="K983">
        <v>0.0</v>
      </c>
      <c r="L983" t="s">
        <v>83</v>
      </c>
      <c r="M983">
        <v>0.0</v>
      </c>
      <c r="N983">
        <v>0.0</v>
      </c>
      <c r="P983">
        <v>0.0</v>
      </c>
      <c r="Q983" t="s">
        <v>535</v>
      </c>
      <c r="R983" t="str">
        <f t="shared" si="17"/>
        <v>Rabuor Sub-County Hospital_19/06/2024</v>
      </c>
      <c r="S983" t="str">
        <f>IF(COUNTIF(Individual!O:O,R983)&gt;0,"Found","Not Found")</f>
        <v>Not Found</v>
      </c>
    </row>
    <row r="984" spans="8:8">
      <c r="A984" t="s">
        <v>93</v>
      </c>
      <c r="E984" t="s">
        <v>100</v>
      </c>
      <c r="F984" s="19">
        <v>45462.0</v>
      </c>
      <c r="G984">
        <v>0.0</v>
      </c>
      <c r="H984">
        <v>0.0</v>
      </c>
      <c r="I984" t="s">
        <v>83</v>
      </c>
      <c r="J984">
        <v>0.0</v>
      </c>
      <c r="K984">
        <v>0.0</v>
      </c>
      <c r="L984" t="s">
        <v>83</v>
      </c>
      <c r="M984">
        <v>0.0</v>
      </c>
      <c r="N984">
        <v>0.0</v>
      </c>
      <c r="P984">
        <v>0.0</v>
      </c>
      <c r="Q984" t="s">
        <v>536</v>
      </c>
      <c r="R984" t="str">
        <f t="shared" si="17"/>
        <v>Nakuru County Referral Hospital_19/06/2024</v>
      </c>
      <c r="S984" t="str">
        <f>IF(COUNTIF(Individual!O:O,R984)&gt;0,"Found","Not Found")</f>
        <v>Not Found</v>
      </c>
    </row>
    <row r="985" spans="8:8">
      <c r="A985" t="s">
        <v>104</v>
      </c>
      <c r="D985" t="s">
        <v>136</v>
      </c>
      <c r="F985" s="19">
        <v>45462.0</v>
      </c>
      <c r="G985">
        <v>0.0</v>
      </c>
      <c r="H985">
        <v>0.0</v>
      </c>
      <c r="I985" t="s">
        <v>83</v>
      </c>
      <c r="J985">
        <v>0.0</v>
      </c>
      <c r="K985">
        <v>0.0</v>
      </c>
      <c r="L985" t="s">
        <v>83</v>
      </c>
      <c r="M985">
        <v>0.0</v>
      </c>
      <c r="N985">
        <v>0.0</v>
      </c>
      <c r="P985">
        <v>0.0</v>
      </c>
      <c r="Q985" t="s">
        <v>537</v>
      </c>
      <c r="R985" t="str">
        <f t="shared" si="17"/>
        <v>AP Line_19/06/2024</v>
      </c>
      <c r="S985" t="str">
        <f>IF(COUNTIF(Individual!O:O,R985)&gt;0,"Found","Not Found")</f>
        <v>Not Found</v>
      </c>
    </row>
    <row r="986" spans="8:8">
      <c r="A986" t="s">
        <v>104</v>
      </c>
      <c r="D986" t="s">
        <v>105</v>
      </c>
      <c r="F986" s="19">
        <v>45461.0</v>
      </c>
      <c r="G986">
        <v>0.0</v>
      </c>
      <c r="H986">
        <v>0.0</v>
      </c>
      <c r="I986" t="s">
        <v>83</v>
      </c>
      <c r="J986">
        <v>0.0</v>
      </c>
      <c r="K986">
        <v>0.0</v>
      </c>
      <c r="L986" t="s">
        <v>83</v>
      </c>
      <c r="M986">
        <v>0.0</v>
      </c>
      <c r="N986">
        <v>0.0</v>
      </c>
      <c r="P986">
        <v>0.0</v>
      </c>
      <c r="Q986" t="s">
        <v>83</v>
      </c>
      <c r="R986" t="str">
        <f t="shared" si="17"/>
        <v>Kakamega County General Hospital_18/06/2024</v>
      </c>
      <c r="S986" t="str">
        <f>IF(COUNTIF(Individual!O:O,R986)&gt;0,"Found","Not Found")</f>
        <v>Not Found</v>
      </c>
    </row>
    <row r="987" spans="8:8">
      <c r="A987" t="s">
        <v>104</v>
      </c>
      <c r="D987" t="s">
        <v>105</v>
      </c>
      <c r="F987" s="19">
        <v>45462.0</v>
      </c>
      <c r="G987">
        <v>0.0</v>
      </c>
      <c r="H987">
        <v>0.0</v>
      </c>
      <c r="I987" t="s">
        <v>83</v>
      </c>
      <c r="J987">
        <v>0.0</v>
      </c>
      <c r="K987">
        <v>0.0</v>
      </c>
      <c r="L987" t="s">
        <v>83</v>
      </c>
      <c r="M987">
        <v>0.0</v>
      </c>
      <c r="N987">
        <v>0.0</v>
      </c>
      <c r="P987">
        <v>0.0</v>
      </c>
      <c r="Q987" t="s">
        <v>538</v>
      </c>
      <c r="R987" t="str">
        <f t="shared" si="17"/>
        <v>Kakamega County General Hospital_19/06/2024</v>
      </c>
      <c r="S987" t="str">
        <f>IF(COUNTIF(Individual!O:O,R987)&gt;0,"Found","Not Found")</f>
        <v>Not Found</v>
      </c>
    </row>
    <row r="988" spans="8:8">
      <c r="A988" t="s">
        <v>93</v>
      </c>
      <c r="E988" t="s">
        <v>113</v>
      </c>
      <c r="F988" s="19">
        <v>45462.0</v>
      </c>
      <c r="G988">
        <v>0.0</v>
      </c>
      <c r="H988">
        <v>0.0</v>
      </c>
      <c r="I988" t="s">
        <v>83</v>
      </c>
      <c r="J988">
        <v>0.0</v>
      </c>
      <c r="K988">
        <v>0.0</v>
      </c>
      <c r="L988" t="s">
        <v>83</v>
      </c>
      <c r="M988">
        <v>0.0</v>
      </c>
      <c r="N988">
        <v>0.0</v>
      </c>
      <c r="P988">
        <v>0.0</v>
      </c>
      <c r="Q988" t="s">
        <v>539</v>
      </c>
      <c r="R988" t="str">
        <f t="shared" si="17"/>
        <v>Lanet Health Centre_19/06/2024</v>
      </c>
      <c r="S988" t="str">
        <f>IF(COUNTIF(Individual!O:O,R988)&gt;0,"Found","Not Found")</f>
        <v>Not Found</v>
      </c>
    </row>
    <row r="989" spans="8:8">
      <c r="A989" t="s">
        <v>104</v>
      </c>
      <c r="D989" t="s">
        <v>128</v>
      </c>
      <c r="F989" s="19">
        <v>45463.0</v>
      </c>
      <c r="G989">
        <v>0.0</v>
      </c>
      <c r="H989">
        <v>0.0</v>
      </c>
      <c r="I989" t="s">
        <v>83</v>
      </c>
      <c r="J989">
        <v>0.0</v>
      </c>
      <c r="K989">
        <v>0.0</v>
      </c>
      <c r="L989" t="s">
        <v>83</v>
      </c>
      <c r="M989">
        <v>0.0</v>
      </c>
      <c r="N989">
        <v>0.0</v>
      </c>
      <c r="P989">
        <v>0.0</v>
      </c>
      <c r="Q989" t="s">
        <v>394</v>
      </c>
      <c r="R989" t="str">
        <f t="shared" si="17"/>
        <v>Matunda Sub District Hospital_20/06/2024</v>
      </c>
      <c r="S989" t="str">
        <f>IF(COUNTIF(Individual!O:O,R989)&gt;0,"Found","Not Found")</f>
        <v>Not Found</v>
      </c>
    </row>
    <row r="990" spans="8:8">
      <c r="A990" t="s">
        <v>93</v>
      </c>
      <c r="E990" t="s">
        <v>107</v>
      </c>
      <c r="F990" s="19">
        <v>45463.0</v>
      </c>
      <c r="G990">
        <v>0.0</v>
      </c>
      <c r="H990">
        <v>0.0</v>
      </c>
      <c r="I990" t="s">
        <v>83</v>
      </c>
      <c r="J990">
        <v>0.0</v>
      </c>
      <c r="K990">
        <v>0.0</v>
      </c>
      <c r="L990" t="s">
        <v>83</v>
      </c>
      <c r="M990">
        <v>0.0</v>
      </c>
      <c r="N990">
        <v>0.0</v>
      </c>
      <c r="P990">
        <v>0.0</v>
      </c>
      <c r="Q990" t="s">
        <v>120</v>
      </c>
      <c r="R990" t="str">
        <f t="shared" si="17"/>
        <v>Njoro Sub-County Hospital_20/06/2024</v>
      </c>
      <c r="S990" t="str">
        <f>IF(COUNTIF(Individual!O:O,R990)&gt;0,"Found","Not Found")</f>
        <v>Not Found</v>
      </c>
    </row>
    <row r="991" spans="8:8">
      <c r="A991" t="s">
        <v>93</v>
      </c>
      <c r="E991" t="s">
        <v>119</v>
      </c>
      <c r="F991" s="19">
        <v>45463.0</v>
      </c>
      <c r="G991">
        <v>0.0</v>
      </c>
      <c r="H991">
        <v>0.0</v>
      </c>
      <c r="I991" t="s">
        <v>83</v>
      </c>
      <c r="J991">
        <v>0.0</v>
      </c>
      <c r="K991">
        <v>0.0</v>
      </c>
      <c r="L991" t="s">
        <v>83</v>
      </c>
      <c r="M991">
        <v>0.0</v>
      </c>
      <c r="N991">
        <v>0.0</v>
      </c>
      <c r="P991">
        <v>0.0</v>
      </c>
      <c r="Q991" t="s">
        <v>120</v>
      </c>
      <c r="R991" t="str">
        <f t="shared" si="17"/>
        <v>Mithonge/Bondeni Dispensary_20/06/2024</v>
      </c>
      <c r="S991" t="str">
        <f>IF(COUNTIF(Individual!O:O,R991)&gt;0,"Found","Not Found")</f>
        <v>Not Found</v>
      </c>
    </row>
    <row r="992" spans="8:8">
      <c r="A992" t="s">
        <v>104</v>
      </c>
      <c r="D992" t="s">
        <v>145</v>
      </c>
      <c r="F992" s="19">
        <v>45463.0</v>
      </c>
      <c r="G992">
        <v>0.0</v>
      </c>
      <c r="H992">
        <v>0.0</v>
      </c>
      <c r="I992" t="s">
        <v>83</v>
      </c>
      <c r="J992">
        <v>0.0</v>
      </c>
      <c r="K992">
        <v>0.0</v>
      </c>
      <c r="L992" t="s">
        <v>83</v>
      </c>
      <c r="M992">
        <v>0.0</v>
      </c>
      <c r="N992">
        <v>0.0</v>
      </c>
      <c r="P992">
        <v>0.0</v>
      </c>
      <c r="Q992" t="s">
        <v>540</v>
      </c>
      <c r="R992" t="str">
        <f t="shared" si="17"/>
        <v>Mumias Model Health Centre_20/06/2024</v>
      </c>
      <c r="S992" t="str">
        <f>IF(COUNTIF(Individual!O:O,R992)&gt;0,"Found","Not Found")</f>
        <v>Not Found</v>
      </c>
    </row>
    <row r="993" spans="8:8">
      <c r="A993" t="s">
        <v>85</v>
      </c>
      <c r="B993" t="s">
        <v>89</v>
      </c>
      <c r="F993" s="19">
        <v>45462.0</v>
      </c>
      <c r="G993">
        <v>0.0</v>
      </c>
      <c r="H993">
        <v>0.0</v>
      </c>
      <c r="I993" t="s">
        <v>83</v>
      </c>
      <c r="J993">
        <v>0.0</v>
      </c>
      <c r="K993">
        <v>0.0</v>
      </c>
      <c r="L993" t="s">
        <v>83</v>
      </c>
      <c r="M993">
        <v>0.0</v>
      </c>
      <c r="N993">
        <v>0.0</v>
      </c>
      <c r="P993">
        <v>0.0</v>
      </c>
      <c r="Q993" t="s">
        <v>541</v>
      </c>
      <c r="R993" t="str">
        <f t="shared" si="17"/>
        <v>Rachuonyo County Hospital_19/06/2024</v>
      </c>
      <c r="S993" t="str">
        <f>IF(COUNTIF(Individual!O:O,R993)&gt;0,"Found","Not Found")</f>
        <v>Not Found</v>
      </c>
    </row>
    <row r="994" spans="8:8">
      <c r="A994" t="s">
        <v>85</v>
      </c>
      <c r="B994" t="s">
        <v>89</v>
      </c>
      <c r="F994" s="19">
        <v>45463.0</v>
      </c>
      <c r="G994">
        <v>0.0</v>
      </c>
      <c r="H994">
        <v>0.0</v>
      </c>
      <c r="I994" t="s">
        <v>83</v>
      </c>
      <c r="J994">
        <v>0.0</v>
      </c>
      <c r="K994">
        <v>0.0</v>
      </c>
      <c r="L994" t="s">
        <v>83</v>
      </c>
      <c r="M994">
        <v>0.0</v>
      </c>
      <c r="N994">
        <v>0.0</v>
      </c>
      <c r="P994">
        <v>0.0</v>
      </c>
      <c r="Q994" t="s">
        <v>367</v>
      </c>
      <c r="R994" t="str">
        <f t="shared" si="17"/>
        <v>Rachuonyo County Hospital_20/06/2024</v>
      </c>
      <c r="S994" t="str">
        <f>IF(COUNTIF(Individual!O:O,R994)&gt;0,"Found","Not Found")</f>
        <v>Not Found</v>
      </c>
    </row>
    <row r="995" spans="8:8">
      <c r="A995" t="s">
        <v>93</v>
      </c>
      <c r="E995" t="s">
        <v>102</v>
      </c>
      <c r="F995" s="19">
        <v>45463.0</v>
      </c>
      <c r="G995">
        <v>1.0</v>
      </c>
      <c r="H995">
        <v>1.0</v>
      </c>
      <c r="I995" t="s">
        <v>83</v>
      </c>
      <c r="J995">
        <v>0.0</v>
      </c>
      <c r="K995">
        <v>1.0</v>
      </c>
      <c r="L995" t="s">
        <v>83</v>
      </c>
      <c r="M995">
        <v>1.0</v>
      </c>
      <c r="N995">
        <v>0.0</v>
      </c>
      <c r="P995">
        <v>1.0</v>
      </c>
      <c r="Q995" t="s">
        <v>542</v>
      </c>
      <c r="R995" t="str">
        <f t="shared" si="17"/>
        <v>Langalanga Health Centre_20/06/2024</v>
      </c>
      <c r="S995" t="str">
        <f>IF(COUNTIF(Individual!O:O,R995)&gt;0,"Found","Not Found")</f>
        <v>Not Found</v>
      </c>
    </row>
    <row r="996" spans="8:8">
      <c r="A996" t="s">
        <v>104</v>
      </c>
      <c r="D996" t="s">
        <v>105</v>
      </c>
      <c r="F996" s="19">
        <v>45463.0</v>
      </c>
      <c r="G996">
        <v>0.0</v>
      </c>
      <c r="H996">
        <v>0.0</v>
      </c>
      <c r="I996" t="s">
        <v>83</v>
      </c>
      <c r="J996">
        <v>0.0</v>
      </c>
      <c r="K996">
        <v>0.0</v>
      </c>
      <c r="L996" t="s">
        <v>83</v>
      </c>
      <c r="M996">
        <v>0.0</v>
      </c>
      <c r="N996">
        <v>0.0</v>
      </c>
      <c r="P996">
        <v>0.0</v>
      </c>
      <c r="Q996" t="s">
        <v>543</v>
      </c>
      <c r="R996" t="str">
        <f t="shared" si="17"/>
        <v>Kakamega County General Hospital_20/06/2024</v>
      </c>
      <c r="S996" t="str">
        <f>IF(COUNTIF(Individual!O:O,R996)&gt;0,"Found","Not Found")</f>
        <v>Not Found</v>
      </c>
    </row>
    <row r="997" spans="8:8">
      <c r="A997" t="s">
        <v>93</v>
      </c>
      <c r="E997" t="s">
        <v>94</v>
      </c>
      <c r="F997" s="19">
        <v>45463.0</v>
      </c>
      <c r="G997">
        <v>0.0</v>
      </c>
      <c r="H997">
        <v>0.0</v>
      </c>
      <c r="I997" t="s">
        <v>83</v>
      </c>
      <c r="J997">
        <v>0.0</v>
      </c>
      <c r="K997">
        <v>0.0</v>
      </c>
      <c r="L997" t="s">
        <v>83</v>
      </c>
      <c r="M997">
        <v>0.0</v>
      </c>
      <c r="N997">
        <v>0.0</v>
      </c>
      <c r="P997">
        <v>0.0</v>
      </c>
      <c r="Q997" t="s">
        <v>544</v>
      </c>
      <c r="R997" t="str">
        <f t="shared" si="17"/>
        <v>Nakuru West Health Centre_20/06/2024</v>
      </c>
      <c r="S997" t="str">
        <f>IF(COUNTIF(Individual!O:O,R997)&gt;0,"Found","Not Found")</f>
        <v>Not Found</v>
      </c>
    </row>
    <row r="998" spans="8:8">
      <c r="A998" t="s">
        <v>93</v>
      </c>
      <c r="E998" t="s">
        <v>115</v>
      </c>
      <c r="F998" s="19">
        <v>45463.0</v>
      </c>
      <c r="G998">
        <v>1.0</v>
      </c>
      <c r="H998">
        <v>1.0</v>
      </c>
      <c r="I998" t="s">
        <v>83</v>
      </c>
      <c r="J998">
        <v>0.0</v>
      </c>
      <c r="K998">
        <v>1.0</v>
      </c>
      <c r="L998" t="s">
        <v>83</v>
      </c>
      <c r="M998">
        <v>1.0</v>
      </c>
      <c r="N998">
        <v>0.0</v>
      </c>
      <c r="P998">
        <v>1.0</v>
      </c>
      <c r="Q998" t="s">
        <v>259</v>
      </c>
      <c r="R998" t="str">
        <f t="shared" si="17"/>
        <v>Naivasha Sub-County Hospital_20/06/2024</v>
      </c>
      <c r="S998" t="str">
        <f>IF(COUNTIF(Individual!O:O,R998)&gt;0,"Found","Not Found")</f>
        <v>Not Found</v>
      </c>
    </row>
    <row r="999" spans="8:8">
      <c r="A999" t="s">
        <v>93</v>
      </c>
      <c r="E999" t="s">
        <v>98</v>
      </c>
      <c r="F999" s="19">
        <v>45463.0</v>
      </c>
      <c r="G999">
        <v>0.0</v>
      </c>
      <c r="H999">
        <v>0.0</v>
      </c>
      <c r="I999" t="s">
        <v>83</v>
      </c>
      <c r="J999">
        <v>0.0</v>
      </c>
      <c r="K999">
        <v>0.0</v>
      </c>
      <c r="L999" t="s">
        <v>83</v>
      </c>
      <c r="M999">
        <v>0.0</v>
      </c>
      <c r="N999">
        <v>0.0</v>
      </c>
      <c r="P999">
        <v>0.0</v>
      </c>
      <c r="Q999" t="s">
        <v>545</v>
      </c>
      <c r="R999" t="str">
        <f t="shared" si="17"/>
        <v>Bondeni Sub-County Hospital_20/06/2024</v>
      </c>
      <c r="S999" t="str">
        <f>IF(COUNTIF(Individual!O:O,R999)&gt;0,"Found","Not Found")</f>
        <v>Not Found</v>
      </c>
    </row>
    <row r="1000" spans="8:8">
      <c r="A1000" t="s">
        <v>81</v>
      </c>
      <c r="C1000" t="s">
        <v>91</v>
      </c>
      <c r="F1000" s="19">
        <v>45463.0</v>
      </c>
      <c r="G1000">
        <v>0.0</v>
      </c>
      <c r="H1000">
        <v>0.0</v>
      </c>
      <c r="I1000" t="s">
        <v>83</v>
      </c>
      <c r="J1000">
        <v>0.0</v>
      </c>
      <c r="K1000">
        <v>0.0</v>
      </c>
      <c r="L1000" t="s">
        <v>83</v>
      </c>
      <c r="M1000">
        <v>0.0</v>
      </c>
      <c r="N1000">
        <v>0.0</v>
      </c>
      <c r="P1000">
        <v>0.0</v>
      </c>
      <c r="Q1000" t="s">
        <v>166</v>
      </c>
      <c r="R1000" t="str">
        <f t="shared" si="17"/>
        <v>Migosi Sub-County Hospital_20/06/2024</v>
      </c>
      <c r="S1000" t="str">
        <f>IF(COUNTIF(Individual!O:O,R1000)&gt;0,"Found","Not Found")</f>
        <v>Not Found</v>
      </c>
    </row>
    <row r="1001" spans="8:8">
      <c r="A1001" t="s">
        <v>81</v>
      </c>
      <c r="C1001" t="s">
        <v>82</v>
      </c>
      <c r="F1001" s="19">
        <v>45463.0</v>
      </c>
      <c r="G1001">
        <v>0.0</v>
      </c>
      <c r="H1001">
        <v>0.0</v>
      </c>
      <c r="I1001" t="s">
        <v>83</v>
      </c>
      <c r="J1001">
        <v>0.0</v>
      </c>
      <c r="K1001">
        <v>0.0</v>
      </c>
      <c r="L1001" t="s">
        <v>83</v>
      </c>
      <c r="M1001">
        <v>0.0</v>
      </c>
      <c r="N1001">
        <v>0.0</v>
      </c>
      <c r="P1001">
        <v>0.0</v>
      </c>
      <c r="Q1001" t="s">
        <v>546</v>
      </c>
      <c r="R1001" t="str">
        <f t="shared" si="17"/>
        <v>Rabuor Sub-County Hospital_20/06/2024</v>
      </c>
      <c r="S1001" t="str">
        <f>IF(COUNTIF(Individual!O:O,R1001)&gt;0,"Found","Not Found")</f>
        <v>Not Found</v>
      </c>
    </row>
    <row r="1002" spans="8:8">
      <c r="A1002" t="s">
        <v>104</v>
      </c>
      <c r="D1002" t="s">
        <v>261</v>
      </c>
      <c r="F1002" s="19">
        <v>45463.0</v>
      </c>
      <c r="G1002">
        <v>0.0</v>
      </c>
      <c r="H1002">
        <v>0.0</v>
      </c>
      <c r="I1002" t="s">
        <v>83</v>
      </c>
      <c r="J1002">
        <v>0.0</v>
      </c>
      <c r="K1002">
        <v>0.0</v>
      </c>
      <c r="L1002" t="s">
        <v>83</v>
      </c>
      <c r="M1002">
        <v>0.0</v>
      </c>
      <c r="N1002">
        <v>0.0</v>
      </c>
      <c r="P1002">
        <v>0.0</v>
      </c>
      <c r="Q1002" t="s">
        <v>547</v>
      </c>
      <c r="R1002" t="str">
        <f t="shared" si="17"/>
        <v>Matungu Sub-County Hospital_20/06/2024</v>
      </c>
      <c r="S1002" t="str">
        <f>IF(COUNTIF(Individual!O:O,R1002)&gt;0,"Found","Not Found")</f>
        <v>Not Found</v>
      </c>
    </row>
    <row r="1003" spans="8:8">
      <c r="A1003" t="s">
        <v>104</v>
      </c>
      <c r="D1003" t="s">
        <v>143</v>
      </c>
      <c r="F1003" s="19">
        <v>45463.0</v>
      </c>
      <c r="G1003">
        <v>0.0</v>
      </c>
      <c r="H1003">
        <v>0.0</v>
      </c>
      <c r="I1003" t="s">
        <v>83</v>
      </c>
      <c r="J1003">
        <v>0.0</v>
      </c>
      <c r="K1003">
        <v>0.0</v>
      </c>
      <c r="L1003" t="s">
        <v>83</v>
      </c>
      <c r="M1003">
        <v>0.0</v>
      </c>
      <c r="N1003">
        <v>0.0</v>
      </c>
      <c r="P1003">
        <v>0.0</v>
      </c>
      <c r="Q1003" t="s">
        <v>548</v>
      </c>
      <c r="R1003" t="str">
        <f t="shared" si="17"/>
        <v>Malava County Hospital_20/06/2024</v>
      </c>
      <c r="S1003" t="str">
        <f>IF(COUNTIF(Individual!O:O,R1003)&gt;0,"Found","Not Found")</f>
        <v>Not Found</v>
      </c>
    </row>
    <row r="1004" spans="8:8">
      <c r="A1004" t="s">
        <v>81</v>
      </c>
      <c r="C1004" t="s">
        <v>123</v>
      </c>
      <c r="F1004" s="19">
        <v>45463.0</v>
      </c>
      <c r="G1004">
        <v>0.0</v>
      </c>
      <c r="H1004">
        <v>0.0</v>
      </c>
      <c r="I1004" t="s">
        <v>83</v>
      </c>
      <c r="J1004">
        <v>0.0</v>
      </c>
      <c r="K1004">
        <v>0.0</v>
      </c>
      <c r="L1004" t="s">
        <v>83</v>
      </c>
      <c r="M1004">
        <v>0.0</v>
      </c>
      <c r="N1004">
        <v>0.0</v>
      </c>
      <c r="P1004">
        <v>0.0</v>
      </c>
      <c r="Q1004" t="s">
        <v>549</v>
      </c>
      <c r="R1004" t="str">
        <f t="shared" si="17"/>
        <v>Nyalunya Health Centre_20/06/2024</v>
      </c>
      <c r="S1004" t="str">
        <f>IF(COUNTIF(Individual!O:O,R1004)&gt;0,"Found","Not Found")</f>
        <v>Not Found</v>
      </c>
    </row>
    <row r="1005" spans="8:8">
      <c r="A1005" t="s">
        <v>85</v>
      </c>
      <c r="B1005" t="s">
        <v>111</v>
      </c>
      <c r="F1005" s="19">
        <v>45463.0</v>
      </c>
      <c r="G1005">
        <v>3.0</v>
      </c>
      <c r="H1005">
        <v>3.0</v>
      </c>
      <c r="I1005" t="s">
        <v>83</v>
      </c>
      <c r="J1005">
        <v>0.0</v>
      </c>
      <c r="K1005">
        <v>3.0</v>
      </c>
      <c r="L1005" t="s">
        <v>83</v>
      </c>
      <c r="M1005">
        <v>3.0</v>
      </c>
      <c r="N1005">
        <v>0.0</v>
      </c>
      <c r="P1005">
        <v>3.0</v>
      </c>
      <c r="Q1005" t="s">
        <v>550</v>
      </c>
      <c r="R1005" t="str">
        <f t="shared" si="17"/>
        <v>Nyagoro Health Centre _20/06/2024</v>
      </c>
      <c r="S1005" t="str">
        <f>IF(COUNTIF(Individual!O:O,R1005)&gt;0,"Found","Not Found")</f>
        <v>Not Found</v>
      </c>
    </row>
    <row r="1006" spans="8:8">
      <c r="A1006" t="s">
        <v>85</v>
      </c>
      <c r="B1006" t="s">
        <v>86</v>
      </c>
      <c r="F1006" s="19">
        <v>45463.0</v>
      </c>
      <c r="G1006">
        <v>0.0</v>
      </c>
      <c r="H1006">
        <v>0.0</v>
      </c>
      <c r="I1006" t="s">
        <v>83</v>
      </c>
      <c r="J1006">
        <v>0.0</v>
      </c>
      <c r="K1006">
        <v>0.0</v>
      </c>
      <c r="L1006" t="s">
        <v>83</v>
      </c>
      <c r="M1006">
        <v>0.0</v>
      </c>
      <c r="N1006">
        <v>0.0</v>
      </c>
      <c r="P1006">
        <v>0.0</v>
      </c>
      <c r="Q1006" t="s">
        <v>88</v>
      </c>
      <c r="R1006" t="str">
        <f t="shared" si="17"/>
        <v>Homa Bay County Teaching and Referral Hospital_20/06/2024</v>
      </c>
      <c r="S1006" t="str">
        <f>IF(COUNTIF(Individual!O:O,R1006)&gt;0,"Found","Not Found")</f>
        <v>Not Found</v>
      </c>
    </row>
    <row r="1007" spans="8:8">
      <c r="A1007" t="s">
        <v>104</v>
      </c>
      <c r="D1007" t="s">
        <v>137</v>
      </c>
      <c r="F1007" s="19">
        <v>45463.0</v>
      </c>
      <c r="G1007">
        <v>0.0</v>
      </c>
      <c r="H1007">
        <v>0.0</v>
      </c>
      <c r="I1007" t="s">
        <v>83</v>
      </c>
      <c r="J1007">
        <v>0.0</v>
      </c>
      <c r="K1007">
        <v>0.0</v>
      </c>
      <c r="L1007" t="s">
        <v>83</v>
      </c>
      <c r="M1007">
        <v>0.0</v>
      </c>
      <c r="N1007">
        <v>0.0</v>
      </c>
      <c r="P1007">
        <v>0.0</v>
      </c>
      <c r="Q1007" t="s">
        <v>551</v>
      </c>
      <c r="R1007" t="str">
        <f t="shared" si="17"/>
        <v>Iguhu Sub-County Hospital_20/06/2024</v>
      </c>
      <c r="S1007" t="str">
        <f>IF(COUNTIF(Individual!O:O,R1007)&gt;0,"Found","Not Found")</f>
        <v>Not Found</v>
      </c>
    </row>
    <row r="1008" spans="8:8">
      <c r="A1008" t="s">
        <v>81</v>
      </c>
      <c r="C1008" t="s">
        <v>82</v>
      </c>
      <c r="F1008" s="19">
        <v>45401.0</v>
      </c>
      <c r="G1008">
        <v>0.0</v>
      </c>
      <c r="H1008">
        <v>0.0</v>
      </c>
      <c r="I1008" t="s">
        <v>83</v>
      </c>
      <c r="J1008">
        <v>0.0</v>
      </c>
      <c r="K1008">
        <v>0.0</v>
      </c>
      <c r="L1008" t="s">
        <v>83</v>
      </c>
      <c r="M1008">
        <v>0.0</v>
      </c>
      <c r="N1008">
        <v>0.0</v>
      </c>
      <c r="P1008">
        <v>0.0</v>
      </c>
      <c r="Q1008" t="s">
        <v>481</v>
      </c>
      <c r="R1008" t="str">
        <f t="shared" si="17"/>
        <v>Rabuor Sub-County Hospital_19/04/2024</v>
      </c>
      <c r="S1008" t="str">
        <f>IF(COUNTIF(Individual!O:O,R1008)&gt;0,"Found","Not Found")</f>
        <v>Not Found</v>
      </c>
    </row>
    <row r="1009" spans="8:8">
      <c r="A1009" t="s">
        <v>81</v>
      </c>
      <c r="C1009" t="s">
        <v>82</v>
      </c>
      <c r="F1009" s="19">
        <v>45400.0</v>
      </c>
      <c r="G1009">
        <v>0.0</v>
      </c>
      <c r="H1009">
        <v>0.0</v>
      </c>
      <c r="I1009" t="s">
        <v>83</v>
      </c>
      <c r="J1009">
        <v>0.0</v>
      </c>
      <c r="K1009">
        <v>0.0</v>
      </c>
      <c r="L1009" t="s">
        <v>83</v>
      </c>
      <c r="M1009">
        <v>0.0</v>
      </c>
      <c r="N1009">
        <v>0.0</v>
      </c>
      <c r="P1009">
        <v>0.0</v>
      </c>
      <c r="Q1009" t="s">
        <v>481</v>
      </c>
      <c r="R1009" t="str">
        <f t="shared" si="17"/>
        <v>Rabuor Sub-County Hospital_18/04/2024</v>
      </c>
      <c r="S1009" t="str">
        <f>IF(COUNTIF(Individual!O:O,R1009)&gt;0,"Found","Not Found")</f>
        <v>Not Found</v>
      </c>
    </row>
    <row r="1010" spans="8:8">
      <c r="A1010" t="s">
        <v>81</v>
      </c>
      <c r="C1010" t="s">
        <v>82</v>
      </c>
      <c r="F1010" s="19">
        <v>45402.0</v>
      </c>
      <c r="G1010">
        <v>0.0</v>
      </c>
      <c r="H1010">
        <v>0.0</v>
      </c>
      <c r="I1010" t="s">
        <v>83</v>
      </c>
      <c r="J1010">
        <v>0.0</v>
      </c>
      <c r="K1010">
        <v>0.0</v>
      </c>
      <c r="L1010" t="s">
        <v>83</v>
      </c>
      <c r="M1010">
        <v>0.0</v>
      </c>
      <c r="N1010">
        <v>0.0</v>
      </c>
      <c r="P1010">
        <v>0.0</v>
      </c>
      <c r="Q1010" t="s">
        <v>481</v>
      </c>
      <c r="R1010" t="str">
        <f t="shared" si="17"/>
        <v>Rabuor Sub-County Hospital_20/04/2024</v>
      </c>
      <c r="S1010" t="str">
        <f>IF(COUNTIF(Individual!O:O,R1010)&gt;0,"Found","Not Found")</f>
        <v>Not Found</v>
      </c>
    </row>
    <row r="1011" spans="8:8">
      <c r="A1011" t="s">
        <v>81</v>
      </c>
      <c r="C1011" t="s">
        <v>82</v>
      </c>
      <c r="F1011" s="19">
        <v>45403.0</v>
      </c>
      <c r="G1011">
        <v>0.0</v>
      </c>
      <c r="H1011">
        <v>0.0</v>
      </c>
      <c r="I1011" t="s">
        <v>83</v>
      </c>
      <c r="J1011">
        <v>0.0</v>
      </c>
      <c r="K1011">
        <v>0.0</v>
      </c>
      <c r="L1011" t="s">
        <v>83</v>
      </c>
      <c r="M1011">
        <v>0.0</v>
      </c>
      <c r="N1011">
        <v>0.0</v>
      </c>
      <c r="P1011">
        <v>0.0</v>
      </c>
      <c r="Q1011" t="s">
        <v>481</v>
      </c>
      <c r="R1011" t="str">
        <f t="shared" si="17"/>
        <v>Rabuor Sub-County Hospital_21/04/2024</v>
      </c>
      <c r="S1011" t="str">
        <f>IF(COUNTIF(Individual!O:O,R1011)&gt;0,"Found","Not Found")</f>
        <v>Not Found</v>
      </c>
    </row>
    <row r="1012" spans="8:8">
      <c r="A1012" t="s">
        <v>81</v>
      </c>
      <c r="C1012" t="s">
        <v>82</v>
      </c>
      <c r="F1012" s="19">
        <v>45404.0</v>
      </c>
      <c r="G1012">
        <v>0.0</v>
      </c>
      <c r="H1012">
        <v>0.0</v>
      </c>
      <c r="I1012" t="s">
        <v>83</v>
      </c>
      <c r="J1012">
        <v>0.0</v>
      </c>
      <c r="K1012">
        <v>0.0</v>
      </c>
      <c r="L1012" t="s">
        <v>83</v>
      </c>
      <c r="M1012">
        <v>0.0</v>
      </c>
      <c r="N1012">
        <v>0.0</v>
      </c>
      <c r="P1012">
        <v>0.0</v>
      </c>
      <c r="Q1012" t="s">
        <v>481</v>
      </c>
      <c r="R1012" t="str">
        <f t="shared" si="17"/>
        <v>Rabuor Sub-County Hospital_22/04/2024</v>
      </c>
      <c r="S1012" t="str">
        <f>IF(COUNTIF(Individual!O:O,R1012)&gt;0,"Found","Not Found")</f>
        <v>Not Found</v>
      </c>
    </row>
    <row r="1013" spans="8:8">
      <c r="A1013" t="s">
        <v>81</v>
      </c>
      <c r="C1013" t="s">
        <v>82</v>
      </c>
      <c r="F1013" s="19">
        <v>45406.0</v>
      </c>
      <c r="G1013">
        <v>0.0</v>
      </c>
      <c r="H1013">
        <v>0.0</v>
      </c>
      <c r="I1013" t="s">
        <v>83</v>
      </c>
      <c r="J1013">
        <v>0.0</v>
      </c>
      <c r="K1013">
        <v>0.0</v>
      </c>
      <c r="L1013" t="s">
        <v>83</v>
      </c>
      <c r="M1013">
        <v>0.0</v>
      </c>
      <c r="N1013">
        <v>0.0</v>
      </c>
      <c r="P1013">
        <v>0.0</v>
      </c>
      <c r="Q1013" t="s">
        <v>481</v>
      </c>
      <c r="R1013" t="str">
        <f t="shared" si="17"/>
        <v>Rabuor Sub-County Hospital_24/04/2024</v>
      </c>
      <c r="S1013" t="str">
        <f>IF(COUNTIF(Individual!O:O,R1013)&gt;0,"Found","Not Found")</f>
        <v>Not Found</v>
      </c>
    </row>
    <row r="1014" spans="8:8">
      <c r="A1014" t="s">
        <v>81</v>
      </c>
      <c r="C1014" t="s">
        <v>82</v>
      </c>
      <c r="F1014" s="19">
        <v>45407.0</v>
      </c>
      <c r="G1014">
        <v>0.0</v>
      </c>
      <c r="H1014">
        <v>0.0</v>
      </c>
      <c r="I1014" t="s">
        <v>83</v>
      </c>
      <c r="J1014">
        <v>0.0</v>
      </c>
      <c r="K1014">
        <v>0.0</v>
      </c>
      <c r="L1014" t="s">
        <v>83</v>
      </c>
      <c r="M1014">
        <v>0.0</v>
      </c>
      <c r="N1014">
        <v>0.0</v>
      </c>
      <c r="P1014">
        <v>0.0</v>
      </c>
      <c r="Q1014" t="s">
        <v>481</v>
      </c>
      <c r="R1014" t="str">
        <f t="shared" si="17"/>
        <v>Rabuor Sub-County Hospital_25/04/2024</v>
      </c>
      <c r="S1014" t="str">
        <f>IF(COUNTIF(Individual!O:O,R1014)&gt;0,"Found","Not Found")</f>
        <v>Not Found</v>
      </c>
    </row>
    <row r="1015" spans="8:8">
      <c r="A1015" t="s">
        <v>81</v>
      </c>
      <c r="C1015" t="s">
        <v>82</v>
      </c>
      <c r="F1015" s="19">
        <v>45408.0</v>
      </c>
      <c r="G1015">
        <v>0.0</v>
      </c>
      <c r="H1015">
        <v>0.0</v>
      </c>
      <c r="I1015" t="s">
        <v>83</v>
      </c>
      <c r="J1015">
        <v>0.0</v>
      </c>
      <c r="K1015">
        <v>0.0</v>
      </c>
      <c r="L1015" t="s">
        <v>83</v>
      </c>
      <c r="M1015">
        <v>0.0</v>
      </c>
      <c r="N1015">
        <v>0.0</v>
      </c>
      <c r="P1015">
        <v>0.0</v>
      </c>
      <c r="Q1015" t="s">
        <v>481</v>
      </c>
      <c r="R1015" t="str">
        <f t="shared" si="17"/>
        <v>Rabuor Sub-County Hospital_26/04/2024</v>
      </c>
      <c r="S1015" t="str">
        <f>IF(COUNTIF(Individual!O:O,R1015)&gt;0,"Found","Not Found")</f>
        <v>Not Found</v>
      </c>
    </row>
    <row r="1016" spans="8:8">
      <c r="A1016" t="s">
        <v>81</v>
      </c>
      <c r="C1016" t="s">
        <v>82</v>
      </c>
      <c r="F1016" s="19">
        <v>45411.0</v>
      </c>
      <c r="G1016">
        <v>0.0</v>
      </c>
      <c r="H1016">
        <v>0.0</v>
      </c>
      <c r="I1016" t="s">
        <v>83</v>
      </c>
      <c r="J1016">
        <v>0.0</v>
      </c>
      <c r="K1016">
        <v>0.0</v>
      </c>
      <c r="L1016" t="s">
        <v>83</v>
      </c>
      <c r="M1016">
        <v>0.0</v>
      </c>
      <c r="N1016">
        <v>0.0</v>
      </c>
      <c r="P1016">
        <v>0.0</v>
      </c>
      <c r="Q1016" t="s">
        <v>481</v>
      </c>
      <c r="R1016" t="str">
        <f t="shared" si="17"/>
        <v>Rabuor Sub-County Hospital_29/04/2024</v>
      </c>
      <c r="S1016" t="str">
        <f>IF(COUNTIF(Individual!O:O,R1016)&gt;0,"Found","Not Found")</f>
        <v>Not Found</v>
      </c>
    </row>
    <row r="1017" spans="8:8">
      <c r="A1017" t="s">
        <v>81</v>
      </c>
      <c r="C1017" t="s">
        <v>82</v>
      </c>
      <c r="F1017" s="19">
        <v>45442.0</v>
      </c>
      <c r="G1017">
        <v>0.0</v>
      </c>
      <c r="H1017">
        <v>0.0</v>
      </c>
      <c r="I1017" t="s">
        <v>83</v>
      </c>
      <c r="J1017">
        <v>0.0</v>
      </c>
      <c r="K1017">
        <v>0.0</v>
      </c>
      <c r="L1017" t="s">
        <v>83</v>
      </c>
      <c r="M1017">
        <v>0.0</v>
      </c>
      <c r="N1017">
        <v>0.0</v>
      </c>
      <c r="P1017">
        <v>0.0</v>
      </c>
      <c r="Q1017" t="s">
        <v>481</v>
      </c>
      <c r="R1017" t="str">
        <f t="shared" si="17"/>
        <v>Rabuor Sub-County Hospital_30/05/2024</v>
      </c>
      <c r="S1017" t="str">
        <f>IF(COUNTIF(Individual!O:O,R1017)&gt;0,"Found","Not Found")</f>
        <v>Not Found</v>
      </c>
    </row>
    <row r="1018" spans="8:8">
      <c r="A1018" t="s">
        <v>81</v>
      </c>
      <c r="C1018" t="s">
        <v>82</v>
      </c>
      <c r="F1018" s="19">
        <v>45414.0</v>
      </c>
      <c r="G1018">
        <v>0.0</v>
      </c>
      <c r="H1018">
        <v>0.0</v>
      </c>
      <c r="I1018" t="s">
        <v>83</v>
      </c>
      <c r="J1018">
        <v>0.0</v>
      </c>
      <c r="K1018">
        <v>0.0</v>
      </c>
      <c r="L1018" t="s">
        <v>83</v>
      </c>
      <c r="M1018">
        <v>0.0</v>
      </c>
      <c r="N1018">
        <v>0.0</v>
      </c>
      <c r="P1018">
        <v>0.0</v>
      </c>
      <c r="Q1018" t="s">
        <v>481</v>
      </c>
      <c r="R1018" t="str">
        <f t="shared" si="17"/>
        <v>Rabuor Sub-County Hospital_02/05/2024</v>
      </c>
      <c r="S1018" t="str">
        <f>IF(COUNTIF(Individual!O:O,R1018)&gt;0,"Found","Not Found")</f>
        <v>Not Found</v>
      </c>
    </row>
    <row r="1019" spans="8:8">
      <c r="A1019" t="s">
        <v>81</v>
      </c>
      <c r="C1019" t="s">
        <v>82</v>
      </c>
      <c r="F1019" s="19">
        <v>45415.0</v>
      </c>
      <c r="G1019">
        <v>0.0</v>
      </c>
      <c r="H1019">
        <v>0.0</v>
      </c>
      <c r="I1019" t="s">
        <v>83</v>
      </c>
      <c r="J1019">
        <v>0.0</v>
      </c>
      <c r="K1019">
        <v>0.0</v>
      </c>
      <c r="L1019" t="s">
        <v>83</v>
      </c>
      <c r="M1019">
        <v>0.0</v>
      </c>
      <c r="N1019">
        <v>0.0</v>
      </c>
      <c r="P1019">
        <v>0.0</v>
      </c>
      <c r="Q1019" t="s">
        <v>481</v>
      </c>
      <c r="R1019" t="str">
        <f t="shared" si="17"/>
        <v>Rabuor Sub-County Hospital_03/05/2024</v>
      </c>
      <c r="S1019" t="str">
        <f>IF(COUNTIF(Individual!O:O,R1019)&gt;0,"Found","Not Found")</f>
        <v>Not Found</v>
      </c>
    </row>
    <row r="1020" spans="8:8">
      <c r="A1020" t="s">
        <v>81</v>
      </c>
      <c r="C1020" t="s">
        <v>82</v>
      </c>
      <c r="F1020" s="19">
        <v>45416.0</v>
      </c>
      <c r="G1020">
        <v>0.0</v>
      </c>
      <c r="H1020">
        <v>0.0</v>
      </c>
      <c r="I1020" t="s">
        <v>83</v>
      </c>
      <c r="J1020">
        <v>0.0</v>
      </c>
      <c r="K1020">
        <v>0.0</v>
      </c>
      <c r="L1020" t="s">
        <v>83</v>
      </c>
      <c r="M1020">
        <v>0.0</v>
      </c>
      <c r="N1020">
        <v>0.0</v>
      </c>
      <c r="P1020">
        <v>0.0</v>
      </c>
      <c r="Q1020" t="s">
        <v>481</v>
      </c>
      <c r="R1020" t="str">
        <f t="shared" si="17"/>
        <v>Rabuor Sub-County Hospital_04/05/2024</v>
      </c>
      <c r="S1020" t="str">
        <f>IF(COUNTIF(Individual!O:O,R1020)&gt;0,"Found","Not Found")</f>
        <v>Not Found</v>
      </c>
    </row>
    <row r="1021" spans="8:8">
      <c r="A1021" t="s">
        <v>81</v>
      </c>
      <c r="C1021" t="s">
        <v>82</v>
      </c>
      <c r="F1021" s="19">
        <v>45418.0</v>
      </c>
      <c r="G1021">
        <v>0.0</v>
      </c>
      <c r="H1021">
        <v>0.0</v>
      </c>
      <c r="I1021" t="s">
        <v>83</v>
      </c>
      <c r="J1021">
        <v>0.0</v>
      </c>
      <c r="K1021">
        <v>0.0</v>
      </c>
      <c r="L1021" t="s">
        <v>83</v>
      </c>
      <c r="M1021">
        <v>0.0</v>
      </c>
      <c r="N1021">
        <v>0.0</v>
      </c>
      <c r="P1021">
        <v>0.0</v>
      </c>
      <c r="Q1021" t="s">
        <v>481</v>
      </c>
      <c r="R1021" t="str">
        <f t="shared" si="17"/>
        <v>Rabuor Sub-County Hospital_06/05/2024</v>
      </c>
      <c r="S1021" t="str">
        <f>IF(COUNTIF(Individual!O:O,R1021)&gt;0,"Found","Not Found")</f>
        <v>Not Found</v>
      </c>
    </row>
    <row r="1022" spans="8:8">
      <c r="A1022" t="s">
        <v>81</v>
      </c>
      <c r="C1022" t="s">
        <v>82</v>
      </c>
      <c r="F1022" s="19">
        <v>45419.0</v>
      </c>
      <c r="G1022">
        <v>0.0</v>
      </c>
      <c r="H1022">
        <v>0.0</v>
      </c>
      <c r="I1022" t="s">
        <v>83</v>
      </c>
      <c r="J1022">
        <v>0.0</v>
      </c>
      <c r="K1022">
        <v>0.0</v>
      </c>
      <c r="L1022" t="s">
        <v>83</v>
      </c>
      <c r="M1022">
        <v>0.0</v>
      </c>
      <c r="N1022">
        <v>0.0</v>
      </c>
      <c r="P1022">
        <v>0.0</v>
      </c>
      <c r="Q1022" t="s">
        <v>481</v>
      </c>
      <c r="R1022" t="str">
        <f t="shared" si="17"/>
        <v>Rabuor Sub-County Hospital_07/05/2024</v>
      </c>
      <c r="S1022" t="str">
        <f>IF(COUNTIF(Individual!O:O,R1022)&gt;0,"Found","Not Found")</f>
        <v>Not Found</v>
      </c>
    </row>
    <row r="1023" spans="8:8">
      <c r="A1023" t="s">
        <v>81</v>
      </c>
      <c r="C1023" t="s">
        <v>82</v>
      </c>
      <c r="F1023" s="19">
        <v>45420.0</v>
      </c>
      <c r="G1023">
        <v>0.0</v>
      </c>
      <c r="H1023">
        <v>0.0</v>
      </c>
      <c r="I1023" t="s">
        <v>83</v>
      </c>
      <c r="J1023">
        <v>0.0</v>
      </c>
      <c r="K1023">
        <v>0.0</v>
      </c>
      <c r="L1023" t="s">
        <v>83</v>
      </c>
      <c r="M1023">
        <v>0.0</v>
      </c>
      <c r="N1023">
        <v>0.0</v>
      </c>
      <c r="P1023">
        <v>0.0</v>
      </c>
      <c r="Q1023" t="s">
        <v>481</v>
      </c>
      <c r="R1023" t="str">
        <f t="shared" si="17"/>
        <v>Rabuor Sub-County Hospital_08/05/2024</v>
      </c>
      <c r="S1023" t="str">
        <f>IF(COUNTIF(Individual!O:O,R1023)&gt;0,"Found","Not Found")</f>
        <v>Not Found</v>
      </c>
    </row>
    <row r="1024" spans="8:8">
      <c r="A1024" t="s">
        <v>81</v>
      </c>
      <c r="C1024" t="s">
        <v>82</v>
      </c>
      <c r="F1024" s="19">
        <v>45421.0</v>
      </c>
      <c r="G1024">
        <v>0.0</v>
      </c>
      <c r="H1024">
        <v>0.0</v>
      </c>
      <c r="I1024" t="s">
        <v>83</v>
      </c>
      <c r="J1024">
        <v>0.0</v>
      </c>
      <c r="K1024">
        <v>0.0</v>
      </c>
      <c r="L1024" t="s">
        <v>83</v>
      </c>
      <c r="M1024">
        <v>0.0</v>
      </c>
      <c r="N1024">
        <v>0.0</v>
      </c>
      <c r="P1024">
        <v>0.0</v>
      </c>
      <c r="Q1024" t="s">
        <v>481</v>
      </c>
      <c r="R1024" t="str">
        <f t="shared" si="17"/>
        <v>Rabuor Sub-County Hospital_09/05/2024</v>
      </c>
      <c r="S1024" t="str">
        <f>IF(COUNTIF(Individual!O:O,R1024)&gt;0,"Found","Not Found")</f>
        <v>Not Found</v>
      </c>
    </row>
    <row r="1025" spans="8:8">
      <c r="A1025" t="s">
        <v>85</v>
      </c>
      <c r="B1025" t="s">
        <v>109</v>
      </c>
      <c r="F1025" s="19">
        <v>45463.0</v>
      </c>
      <c r="G1025">
        <v>0.0</v>
      </c>
      <c r="H1025">
        <v>0.0</v>
      </c>
      <c r="I1025" t="s">
        <v>83</v>
      </c>
      <c r="J1025">
        <v>0.0</v>
      </c>
      <c r="K1025">
        <v>0.0</v>
      </c>
      <c r="L1025" t="s">
        <v>83</v>
      </c>
      <c r="M1025">
        <v>0.0</v>
      </c>
      <c r="N1025">
        <v>0.0</v>
      </c>
      <c r="P1025">
        <v>0.0</v>
      </c>
      <c r="Q1025" t="s">
        <v>552</v>
      </c>
      <c r="R1025" t="str">
        <f t="shared" si="18" ref="R1025:R1088">CONCATENATE(B1025,C1025,D1025,E1025,"_",(TEXT(F1025,"dd/mm/yyyy")))</f>
        <v>Kabondo Sub-County Hospital_20/06/2024</v>
      </c>
      <c r="S1025" t="str">
        <f>IF(COUNTIF(Individual!O:O,R1025)&gt;0,"Found","Not Found")</f>
        <v>Not Found</v>
      </c>
    </row>
    <row r="1026" spans="8:8">
      <c r="A1026" t="s">
        <v>81</v>
      </c>
      <c r="C1026" t="s">
        <v>82</v>
      </c>
      <c r="F1026" s="19">
        <v>45425.0</v>
      </c>
      <c r="G1026">
        <v>1.0</v>
      </c>
      <c r="H1026">
        <v>1.0</v>
      </c>
      <c r="I1026" t="s">
        <v>83</v>
      </c>
      <c r="J1026">
        <v>0.0</v>
      </c>
      <c r="K1026">
        <v>1.0</v>
      </c>
      <c r="L1026" t="s">
        <v>83</v>
      </c>
      <c r="M1026">
        <v>1.0</v>
      </c>
      <c r="N1026">
        <v>0.0</v>
      </c>
      <c r="P1026">
        <v>1.0</v>
      </c>
      <c r="Q1026" t="s">
        <v>553</v>
      </c>
      <c r="R1026" t="str">
        <f t="shared" si="18"/>
        <v>Rabuor Sub-County Hospital_13/05/2024</v>
      </c>
      <c r="S1026" t="str">
        <f>IF(COUNTIF(Individual!O:O,R1026)&gt;0,"Found","Not Found")</f>
        <v>Not Found</v>
      </c>
    </row>
    <row r="1027" spans="8:8">
      <c r="A1027" t="s">
        <v>81</v>
      </c>
      <c r="C1027" t="s">
        <v>82</v>
      </c>
      <c r="F1027" s="19">
        <v>45426.0</v>
      </c>
      <c r="G1027">
        <v>0.0</v>
      </c>
      <c r="H1027">
        <v>0.0</v>
      </c>
      <c r="I1027" t="s">
        <v>83</v>
      </c>
      <c r="J1027">
        <v>0.0</v>
      </c>
      <c r="K1027">
        <v>0.0</v>
      </c>
      <c r="L1027" t="s">
        <v>83</v>
      </c>
      <c r="M1027">
        <v>0.0</v>
      </c>
      <c r="N1027">
        <v>0.0</v>
      </c>
      <c r="P1027">
        <v>0.0</v>
      </c>
      <c r="Q1027" t="s">
        <v>481</v>
      </c>
      <c r="R1027" t="str">
        <f t="shared" si="18"/>
        <v>Rabuor Sub-County Hospital_14/05/2024</v>
      </c>
      <c r="S1027" t="str">
        <f>IF(COUNTIF(Individual!O:O,R1027)&gt;0,"Found","Not Found")</f>
        <v>Not Found</v>
      </c>
    </row>
    <row r="1028" spans="8:8">
      <c r="A1028" t="s">
        <v>81</v>
      </c>
      <c r="C1028" t="s">
        <v>82</v>
      </c>
      <c r="F1028" s="19">
        <v>45427.0</v>
      </c>
      <c r="G1028">
        <v>0.0</v>
      </c>
      <c r="H1028">
        <v>0.0</v>
      </c>
      <c r="I1028" t="s">
        <v>83</v>
      </c>
      <c r="J1028">
        <v>0.0</v>
      </c>
      <c r="K1028">
        <v>0.0</v>
      </c>
      <c r="L1028" t="s">
        <v>83</v>
      </c>
      <c r="M1028">
        <v>0.0</v>
      </c>
      <c r="N1028">
        <v>0.0</v>
      </c>
      <c r="P1028">
        <v>0.0</v>
      </c>
      <c r="Q1028" t="s">
        <v>481</v>
      </c>
      <c r="R1028" t="str">
        <f t="shared" si="18"/>
        <v>Rabuor Sub-County Hospital_15/05/2024</v>
      </c>
      <c r="S1028" t="str">
        <f>IF(COUNTIF(Individual!O:O,R1028)&gt;0,"Found","Not Found")</f>
        <v>Not Found</v>
      </c>
    </row>
    <row r="1029" spans="8:8">
      <c r="A1029" t="s">
        <v>81</v>
      </c>
      <c r="C1029" t="s">
        <v>82</v>
      </c>
      <c r="F1029" s="19">
        <v>45428.0</v>
      </c>
      <c r="G1029">
        <v>0.0</v>
      </c>
      <c r="H1029">
        <v>0.0</v>
      </c>
      <c r="I1029" t="s">
        <v>83</v>
      </c>
      <c r="J1029">
        <v>0.0</v>
      </c>
      <c r="K1029">
        <v>0.0</v>
      </c>
      <c r="L1029" t="s">
        <v>83</v>
      </c>
      <c r="M1029">
        <v>0.0</v>
      </c>
      <c r="N1029">
        <v>0.0</v>
      </c>
      <c r="P1029">
        <v>0.0</v>
      </c>
      <c r="Q1029" t="s">
        <v>481</v>
      </c>
      <c r="R1029" t="str">
        <f t="shared" si="18"/>
        <v>Rabuor Sub-County Hospital_16/05/2024</v>
      </c>
      <c r="S1029" t="str">
        <f>IF(COUNTIF(Individual!O:O,R1029)&gt;0,"Found","Not Found")</f>
        <v>Not Found</v>
      </c>
    </row>
    <row r="1030" spans="8:8">
      <c r="A1030" t="s">
        <v>81</v>
      </c>
      <c r="C1030" t="s">
        <v>82</v>
      </c>
      <c r="F1030" s="19">
        <v>45429.0</v>
      </c>
      <c r="G1030">
        <v>0.0</v>
      </c>
      <c r="H1030">
        <v>0.0</v>
      </c>
      <c r="I1030" t="s">
        <v>83</v>
      </c>
      <c r="J1030">
        <v>0.0</v>
      </c>
      <c r="K1030">
        <v>0.0</v>
      </c>
      <c r="L1030" t="s">
        <v>83</v>
      </c>
      <c r="M1030">
        <v>0.0</v>
      </c>
      <c r="N1030">
        <v>0.0</v>
      </c>
      <c r="P1030">
        <v>0.0</v>
      </c>
      <c r="Q1030" t="s">
        <v>481</v>
      </c>
      <c r="R1030" t="str">
        <f t="shared" si="18"/>
        <v>Rabuor Sub-County Hospital_17/05/2024</v>
      </c>
      <c r="S1030" t="str">
        <f>IF(COUNTIF(Individual!O:O,R1030)&gt;0,"Found","Not Found")</f>
        <v>Not Found</v>
      </c>
    </row>
    <row r="1031" spans="8:8">
      <c r="A1031" t="s">
        <v>81</v>
      </c>
      <c r="C1031" t="s">
        <v>82</v>
      </c>
      <c r="F1031" s="19">
        <v>45432.0</v>
      </c>
      <c r="G1031">
        <v>0.0</v>
      </c>
      <c r="H1031">
        <v>0.0</v>
      </c>
      <c r="I1031" t="s">
        <v>83</v>
      </c>
      <c r="J1031">
        <v>0.0</v>
      </c>
      <c r="K1031">
        <v>0.0</v>
      </c>
      <c r="L1031" t="s">
        <v>83</v>
      </c>
      <c r="M1031">
        <v>0.0</v>
      </c>
      <c r="N1031">
        <v>0.0</v>
      </c>
      <c r="P1031">
        <v>0.0</v>
      </c>
      <c r="Q1031" t="s">
        <v>481</v>
      </c>
      <c r="R1031" t="str">
        <f t="shared" si="18"/>
        <v>Rabuor Sub-County Hospital_20/05/2024</v>
      </c>
      <c r="S1031" t="str">
        <f>IF(COUNTIF(Individual!O:O,R1031)&gt;0,"Found","Not Found")</f>
        <v>Not Found</v>
      </c>
    </row>
    <row r="1032" spans="8:8">
      <c r="A1032" t="s">
        <v>81</v>
      </c>
      <c r="C1032" t="s">
        <v>82</v>
      </c>
      <c r="F1032" s="19">
        <v>45433.0</v>
      </c>
      <c r="G1032">
        <v>0.0</v>
      </c>
      <c r="H1032">
        <v>0.0</v>
      </c>
      <c r="I1032" t="s">
        <v>83</v>
      </c>
      <c r="J1032">
        <v>0.0</v>
      </c>
      <c r="K1032">
        <v>0.0</v>
      </c>
      <c r="L1032" t="s">
        <v>83</v>
      </c>
      <c r="M1032">
        <v>0.0</v>
      </c>
      <c r="N1032">
        <v>0.0</v>
      </c>
      <c r="P1032">
        <v>0.0</v>
      </c>
      <c r="Q1032" t="s">
        <v>481</v>
      </c>
      <c r="R1032" t="str">
        <f t="shared" si="18"/>
        <v>Rabuor Sub-County Hospital_21/05/2024</v>
      </c>
      <c r="S1032" t="str">
        <f>IF(COUNTIF(Individual!O:O,R1032)&gt;0,"Found","Not Found")</f>
        <v>Not Found</v>
      </c>
    </row>
    <row r="1033" spans="8:8">
      <c r="A1033" t="s">
        <v>85</v>
      </c>
      <c r="B1033" t="s">
        <v>133</v>
      </c>
      <c r="F1033" s="19">
        <v>45463.0</v>
      </c>
      <c r="G1033">
        <v>0.0</v>
      </c>
      <c r="H1033">
        <v>0.0</v>
      </c>
      <c r="I1033" t="s">
        <v>83</v>
      </c>
      <c r="J1033">
        <v>0.0</v>
      </c>
      <c r="K1033">
        <v>0.0</v>
      </c>
      <c r="L1033" t="s">
        <v>83</v>
      </c>
      <c r="M1033">
        <v>0.0</v>
      </c>
      <c r="N1033">
        <v>0.0</v>
      </c>
      <c r="P1033">
        <v>0.0</v>
      </c>
      <c r="Q1033" t="s">
        <v>288</v>
      </c>
      <c r="R1033" t="str">
        <f t="shared" si="18"/>
        <v>Tom Mboya Memorial Level 4_20/06/2024</v>
      </c>
      <c r="S1033" t="str">
        <f>IF(COUNTIF(Individual!O:O,R1033)&gt;0,"Found","Not Found")</f>
        <v>Not Found</v>
      </c>
    </row>
    <row r="1034" spans="8:8">
      <c r="A1034" t="s">
        <v>81</v>
      </c>
      <c r="C1034" t="s">
        <v>82</v>
      </c>
      <c r="F1034" s="19">
        <v>45434.0</v>
      </c>
      <c r="G1034">
        <v>0.0</v>
      </c>
      <c r="H1034">
        <v>0.0</v>
      </c>
      <c r="I1034" t="s">
        <v>83</v>
      </c>
      <c r="J1034">
        <v>0.0</v>
      </c>
      <c r="K1034">
        <v>0.0</v>
      </c>
      <c r="L1034" t="s">
        <v>83</v>
      </c>
      <c r="M1034">
        <v>0.0</v>
      </c>
      <c r="N1034">
        <v>0.0</v>
      </c>
      <c r="P1034">
        <v>0.0</v>
      </c>
      <c r="Q1034" t="s">
        <v>481</v>
      </c>
      <c r="R1034" t="str">
        <f t="shared" si="18"/>
        <v>Rabuor Sub-County Hospital_22/05/2024</v>
      </c>
      <c r="S1034" t="str">
        <f>IF(COUNTIF(Individual!O:O,R1034)&gt;0,"Found","Not Found")</f>
        <v>Not Found</v>
      </c>
    </row>
    <row r="1035" spans="8:8">
      <c r="A1035" t="s">
        <v>81</v>
      </c>
      <c r="C1035" t="s">
        <v>82</v>
      </c>
      <c r="F1035" s="19">
        <v>45405.0</v>
      </c>
      <c r="G1035">
        <v>0.0</v>
      </c>
      <c r="H1035">
        <v>0.0</v>
      </c>
      <c r="I1035" t="s">
        <v>83</v>
      </c>
      <c r="J1035">
        <v>0.0</v>
      </c>
      <c r="K1035">
        <v>0.0</v>
      </c>
      <c r="L1035" t="s">
        <v>83</v>
      </c>
      <c r="M1035">
        <v>0.0</v>
      </c>
      <c r="N1035">
        <v>0.0</v>
      </c>
      <c r="P1035">
        <v>0.0</v>
      </c>
      <c r="Q1035" t="s">
        <v>83</v>
      </c>
      <c r="R1035" t="str">
        <f t="shared" si="18"/>
        <v>Rabuor Sub-County Hospital_23/04/2024</v>
      </c>
      <c r="S1035" t="str">
        <f>IF(COUNTIF(Individual!O:O,R1035)&gt;0,"Found","Not Found")</f>
        <v>Not Found</v>
      </c>
    </row>
    <row r="1036" spans="8:8">
      <c r="A1036" t="s">
        <v>81</v>
      </c>
      <c r="C1036" t="s">
        <v>82</v>
      </c>
      <c r="F1036" s="19">
        <v>45436.0</v>
      </c>
      <c r="G1036">
        <v>0.0</v>
      </c>
      <c r="H1036">
        <v>0.0</v>
      </c>
      <c r="I1036" t="s">
        <v>83</v>
      </c>
      <c r="J1036">
        <v>0.0</v>
      </c>
      <c r="K1036">
        <v>0.0</v>
      </c>
      <c r="L1036" t="s">
        <v>83</v>
      </c>
      <c r="M1036">
        <v>0.0</v>
      </c>
      <c r="N1036">
        <v>0.0</v>
      </c>
      <c r="P1036">
        <v>0.0</v>
      </c>
      <c r="Q1036" t="s">
        <v>554</v>
      </c>
      <c r="R1036" t="str">
        <f t="shared" si="18"/>
        <v>Rabuor Sub-County Hospital_24/05/2024</v>
      </c>
      <c r="S1036" t="str">
        <f>IF(COUNTIF(Individual!O:O,R1036)&gt;0,"Found","Not Found")</f>
        <v>Not Found</v>
      </c>
    </row>
    <row r="1037" spans="8:8">
      <c r="A1037" t="s">
        <v>81</v>
      </c>
      <c r="C1037" t="s">
        <v>82</v>
      </c>
      <c r="F1037" s="19">
        <v>45439.0</v>
      </c>
      <c r="G1037">
        <v>0.0</v>
      </c>
      <c r="H1037">
        <v>0.0</v>
      </c>
      <c r="I1037" t="s">
        <v>83</v>
      </c>
      <c r="J1037">
        <v>0.0</v>
      </c>
      <c r="K1037">
        <v>0.0</v>
      </c>
      <c r="L1037" t="s">
        <v>83</v>
      </c>
      <c r="M1037">
        <v>0.0</v>
      </c>
      <c r="N1037">
        <v>0.0</v>
      </c>
      <c r="P1037">
        <v>0.0</v>
      </c>
      <c r="Q1037" t="s">
        <v>481</v>
      </c>
      <c r="R1037" t="str">
        <f t="shared" si="18"/>
        <v>Rabuor Sub-County Hospital_27/05/2024</v>
      </c>
      <c r="S1037" t="str">
        <f>IF(COUNTIF(Individual!O:O,R1037)&gt;0,"Found","Not Found")</f>
        <v>Not Found</v>
      </c>
    </row>
    <row r="1038" spans="8:8">
      <c r="A1038" t="s">
        <v>81</v>
      </c>
      <c r="C1038" t="s">
        <v>82</v>
      </c>
      <c r="F1038" s="19">
        <v>45440.0</v>
      </c>
      <c r="G1038">
        <v>0.0</v>
      </c>
      <c r="H1038">
        <v>0.0</v>
      </c>
      <c r="I1038" t="s">
        <v>83</v>
      </c>
      <c r="J1038">
        <v>0.0</v>
      </c>
      <c r="K1038">
        <v>0.0</v>
      </c>
      <c r="L1038" t="s">
        <v>83</v>
      </c>
      <c r="M1038">
        <v>0.0</v>
      </c>
      <c r="N1038">
        <v>0.0</v>
      </c>
      <c r="P1038">
        <v>0.0</v>
      </c>
      <c r="Q1038" t="s">
        <v>481</v>
      </c>
      <c r="R1038" t="str">
        <f t="shared" si="18"/>
        <v>Rabuor Sub-County Hospital_28/05/2024</v>
      </c>
      <c r="S1038" t="str">
        <f>IF(COUNTIF(Individual!O:O,R1038)&gt;0,"Found","Not Found")</f>
        <v>Not Found</v>
      </c>
    </row>
    <row r="1039" spans="8:8">
      <c r="A1039" t="s">
        <v>81</v>
      </c>
      <c r="C1039" t="s">
        <v>82</v>
      </c>
      <c r="F1039" s="19">
        <v>45441.0</v>
      </c>
      <c r="G1039">
        <v>0.0</v>
      </c>
      <c r="H1039">
        <v>0.0</v>
      </c>
      <c r="I1039" t="s">
        <v>83</v>
      </c>
      <c r="J1039">
        <v>0.0</v>
      </c>
      <c r="K1039">
        <v>0.0</v>
      </c>
      <c r="L1039" t="s">
        <v>83</v>
      </c>
      <c r="M1039">
        <v>0.0</v>
      </c>
      <c r="N1039">
        <v>0.0</v>
      </c>
      <c r="P1039">
        <v>0.0</v>
      </c>
      <c r="Q1039" t="s">
        <v>481</v>
      </c>
      <c r="R1039" t="str">
        <f t="shared" si="18"/>
        <v>Rabuor Sub-County Hospital_29/05/2024</v>
      </c>
      <c r="S1039" t="str">
        <f>IF(COUNTIF(Individual!O:O,R1039)&gt;0,"Found","Not Found")</f>
        <v>Not Found</v>
      </c>
    </row>
    <row r="1040" spans="8:8">
      <c r="A1040" t="s">
        <v>81</v>
      </c>
      <c r="C1040" t="s">
        <v>82</v>
      </c>
      <c r="F1040" s="19">
        <v>45443.0</v>
      </c>
      <c r="G1040">
        <v>0.0</v>
      </c>
      <c r="H1040">
        <v>0.0</v>
      </c>
      <c r="I1040" t="s">
        <v>83</v>
      </c>
      <c r="J1040">
        <v>0.0</v>
      </c>
      <c r="K1040">
        <v>0.0</v>
      </c>
      <c r="L1040" t="s">
        <v>83</v>
      </c>
      <c r="M1040">
        <v>0.0</v>
      </c>
      <c r="N1040">
        <v>0.0</v>
      </c>
      <c r="P1040">
        <v>0.0</v>
      </c>
      <c r="Q1040" t="s">
        <v>481</v>
      </c>
      <c r="R1040" t="str">
        <f t="shared" si="18"/>
        <v>Rabuor Sub-County Hospital_31/05/2024</v>
      </c>
      <c r="S1040" t="str">
        <f>IF(COUNTIF(Individual!O:O,R1040)&gt;0,"Found","Not Found")</f>
        <v>Not Found</v>
      </c>
    </row>
    <row r="1041" spans="8:8">
      <c r="A1041" t="s">
        <v>81</v>
      </c>
      <c r="C1041" t="s">
        <v>82</v>
      </c>
      <c r="F1041" s="19">
        <v>45446.0</v>
      </c>
      <c r="G1041">
        <v>0.0</v>
      </c>
      <c r="H1041">
        <v>0.0</v>
      </c>
      <c r="I1041" t="s">
        <v>83</v>
      </c>
      <c r="J1041">
        <v>0.0</v>
      </c>
      <c r="K1041">
        <v>0.0</v>
      </c>
      <c r="L1041" t="s">
        <v>83</v>
      </c>
      <c r="M1041">
        <v>0.0</v>
      </c>
      <c r="N1041">
        <v>0.0</v>
      </c>
      <c r="P1041">
        <v>0.0</v>
      </c>
      <c r="Q1041" t="s">
        <v>481</v>
      </c>
      <c r="R1041" t="str">
        <f t="shared" si="18"/>
        <v>Rabuor Sub-County Hospital_03/06/2024</v>
      </c>
      <c r="S1041" t="str">
        <f>IF(COUNTIF(Individual!O:O,R1041)&gt;0,"Found","Not Found")</f>
        <v>Not Found</v>
      </c>
    </row>
    <row r="1042" spans="8:8">
      <c r="A1042" t="s">
        <v>81</v>
      </c>
      <c r="C1042" t="s">
        <v>82</v>
      </c>
      <c r="F1042" s="19">
        <v>45447.0</v>
      </c>
      <c r="G1042">
        <v>0.0</v>
      </c>
      <c r="H1042">
        <v>0.0</v>
      </c>
      <c r="I1042" t="s">
        <v>83</v>
      </c>
      <c r="J1042">
        <v>0.0</v>
      </c>
      <c r="K1042">
        <v>0.0</v>
      </c>
      <c r="L1042" t="s">
        <v>83</v>
      </c>
      <c r="M1042">
        <v>0.0</v>
      </c>
      <c r="N1042">
        <v>0.0</v>
      </c>
      <c r="P1042">
        <v>0.0</v>
      </c>
      <c r="Q1042" t="s">
        <v>481</v>
      </c>
      <c r="R1042" t="str">
        <f t="shared" si="18"/>
        <v>Rabuor Sub-County Hospital_04/06/2024</v>
      </c>
      <c r="S1042" t="str">
        <f>IF(COUNTIF(Individual!O:O,R1042)&gt;0,"Found","Not Found")</f>
        <v>Not Found</v>
      </c>
    </row>
    <row r="1043" spans="8:8">
      <c r="A1043" t="s">
        <v>81</v>
      </c>
      <c r="C1043" t="s">
        <v>82</v>
      </c>
      <c r="F1043" s="19">
        <v>45448.0</v>
      </c>
      <c r="G1043">
        <v>0.0</v>
      </c>
      <c r="H1043">
        <v>0.0</v>
      </c>
      <c r="I1043" t="s">
        <v>83</v>
      </c>
      <c r="J1043">
        <v>0.0</v>
      </c>
      <c r="K1043">
        <v>0.0</v>
      </c>
      <c r="L1043" t="s">
        <v>83</v>
      </c>
      <c r="M1043">
        <v>0.0</v>
      </c>
      <c r="N1043">
        <v>0.0</v>
      </c>
      <c r="P1043">
        <v>0.0</v>
      </c>
      <c r="Q1043" t="s">
        <v>481</v>
      </c>
      <c r="R1043" t="str">
        <f t="shared" si="18"/>
        <v>Rabuor Sub-County Hospital_05/06/2024</v>
      </c>
      <c r="S1043" t="str">
        <f>IF(COUNTIF(Individual!O:O,R1043)&gt;0,"Found","Not Found")</f>
        <v>Not Found</v>
      </c>
    </row>
    <row r="1044" spans="8:8">
      <c r="A1044" t="s">
        <v>93</v>
      </c>
      <c r="E1044" t="s">
        <v>113</v>
      </c>
      <c r="F1044" s="19">
        <v>45463.0</v>
      </c>
      <c r="G1044">
        <v>0.0</v>
      </c>
      <c r="H1044">
        <v>0.0</v>
      </c>
      <c r="I1044" t="s">
        <v>83</v>
      </c>
      <c r="J1044">
        <v>0.0</v>
      </c>
      <c r="K1044">
        <v>0.0</v>
      </c>
      <c r="L1044" t="s">
        <v>83</v>
      </c>
      <c r="M1044">
        <v>0.0</v>
      </c>
      <c r="N1044">
        <v>0.0</v>
      </c>
      <c r="P1044">
        <v>0.0</v>
      </c>
      <c r="Q1044" t="s">
        <v>539</v>
      </c>
      <c r="R1044" t="str">
        <f t="shared" si="18"/>
        <v>Lanet Health Centre_20/06/2024</v>
      </c>
      <c r="S1044" t="str">
        <f>IF(COUNTIF(Individual!O:O,R1044)&gt;0,"Found","Not Found")</f>
        <v>Not Found</v>
      </c>
    </row>
    <row r="1045" spans="8:8">
      <c r="A1045" t="s">
        <v>85</v>
      </c>
      <c r="B1045" t="s">
        <v>96</v>
      </c>
      <c r="F1045" s="19">
        <v>45463.0</v>
      </c>
      <c r="G1045">
        <v>0.0</v>
      </c>
      <c r="H1045">
        <v>0.0</v>
      </c>
      <c r="I1045" t="s">
        <v>83</v>
      </c>
      <c r="J1045">
        <v>0.0</v>
      </c>
      <c r="K1045">
        <v>0.0</v>
      </c>
      <c r="L1045" t="s">
        <v>83</v>
      </c>
      <c r="M1045">
        <v>0.0</v>
      </c>
      <c r="N1045">
        <v>0.0</v>
      </c>
      <c r="P1045">
        <v>0.0</v>
      </c>
      <c r="Q1045" t="s">
        <v>555</v>
      </c>
      <c r="R1045" t="str">
        <f t="shared" si="18"/>
        <v>Wagwe Health Centre_20/06/2024</v>
      </c>
      <c r="S1045" t="str">
        <f>IF(COUNTIF(Individual!O:O,R1045)&gt;0,"Found","Not Found")</f>
        <v>Not Found</v>
      </c>
    </row>
    <row r="1046" spans="8:8">
      <c r="A1046" t="s">
        <v>85</v>
      </c>
      <c r="B1046" t="s">
        <v>121</v>
      </c>
      <c r="F1046" s="19">
        <v>45463.0</v>
      </c>
      <c r="G1046">
        <v>0.0</v>
      </c>
      <c r="H1046">
        <v>0.0</v>
      </c>
      <c r="I1046" t="s">
        <v>83</v>
      </c>
      <c r="J1046">
        <v>0.0</v>
      </c>
      <c r="K1046">
        <v>0.0</v>
      </c>
      <c r="L1046" t="s">
        <v>83</v>
      </c>
      <c r="M1046">
        <v>0.0</v>
      </c>
      <c r="N1046">
        <v>0.0</v>
      </c>
      <c r="P1046">
        <v>0.0</v>
      </c>
      <c r="Q1046" t="s">
        <v>556</v>
      </c>
      <c r="R1046" t="str">
        <f t="shared" si="18"/>
        <v>Kitare Health Centre_20/06/2024</v>
      </c>
      <c r="S1046" t="str">
        <f>IF(COUNTIF(Individual!O:O,R1046)&gt;0,"Found","Not Found")</f>
        <v>Not Found</v>
      </c>
    </row>
    <row r="1047" spans="8:8">
      <c r="A1047" t="s">
        <v>81</v>
      </c>
      <c r="C1047" t="s">
        <v>142</v>
      </c>
      <c r="F1047" s="19">
        <v>45463.0</v>
      </c>
      <c r="G1047">
        <v>0.0</v>
      </c>
      <c r="H1047">
        <v>0.0</v>
      </c>
      <c r="I1047" t="s">
        <v>83</v>
      </c>
      <c r="J1047">
        <v>0.0</v>
      </c>
      <c r="K1047">
        <v>0.0</v>
      </c>
      <c r="L1047" t="s">
        <v>83</v>
      </c>
      <c r="M1047">
        <v>0.0</v>
      </c>
      <c r="N1047">
        <v>0.0</v>
      </c>
      <c r="P1047">
        <v>0.0</v>
      </c>
      <c r="Q1047" t="s">
        <v>557</v>
      </c>
      <c r="R1047" t="str">
        <f t="shared" si="18"/>
        <v>Lumumba Sub-County Hospital_20/06/2024</v>
      </c>
      <c r="S1047" t="str">
        <f>IF(COUNTIF(Individual!O:O,R1047)&gt;0,"Found","Not Found")</f>
        <v>Not Found</v>
      </c>
    </row>
    <row r="1048" spans="8:8">
      <c r="A1048" t="s">
        <v>104</v>
      </c>
      <c r="D1048" t="s">
        <v>150</v>
      </c>
      <c r="F1048" s="19">
        <v>45462.0</v>
      </c>
      <c r="G1048">
        <v>0.0</v>
      </c>
      <c r="H1048">
        <v>0.0</v>
      </c>
      <c r="I1048" t="s">
        <v>83</v>
      </c>
      <c r="J1048">
        <v>0.0</v>
      </c>
      <c r="K1048">
        <v>0.0</v>
      </c>
      <c r="L1048" t="s">
        <v>83</v>
      </c>
      <c r="M1048">
        <v>0.0</v>
      </c>
      <c r="N1048">
        <v>0.0</v>
      </c>
      <c r="P1048">
        <v>0.0</v>
      </c>
      <c r="Q1048" t="s">
        <v>558</v>
      </c>
      <c r="R1048" t="str">
        <f t="shared" si="18"/>
        <v>Butere Sub-County Hospital_19/06/2024</v>
      </c>
      <c r="S1048" t="str">
        <f>IF(COUNTIF(Individual!O:O,R1048)&gt;0,"Found","Not Found")</f>
        <v>Not Found</v>
      </c>
    </row>
    <row r="1049" spans="8:8">
      <c r="A1049" t="s">
        <v>104</v>
      </c>
      <c r="D1049" t="s">
        <v>150</v>
      </c>
      <c r="F1049" s="19">
        <v>45463.0</v>
      </c>
      <c r="G1049">
        <v>0.0</v>
      </c>
      <c r="H1049">
        <v>0.0</v>
      </c>
      <c r="I1049" t="s">
        <v>83</v>
      </c>
      <c r="J1049">
        <v>0.0</v>
      </c>
      <c r="K1049">
        <v>0.0</v>
      </c>
      <c r="L1049" t="s">
        <v>83</v>
      </c>
      <c r="M1049">
        <v>0.0</v>
      </c>
      <c r="N1049">
        <v>0.0</v>
      </c>
      <c r="P1049">
        <v>0.0</v>
      </c>
      <c r="Q1049" t="s">
        <v>559</v>
      </c>
      <c r="R1049" t="str">
        <f t="shared" si="18"/>
        <v>Butere Sub-County Hospital_20/06/2024</v>
      </c>
      <c r="S1049" t="str">
        <f>IF(COUNTIF(Individual!O:O,R1049)&gt;0,"Found","Not Found")</f>
        <v>Not Found</v>
      </c>
    </row>
    <row r="1050" spans="8:8">
      <c r="A1050" t="s">
        <v>81</v>
      </c>
      <c r="C1050" t="s">
        <v>126</v>
      </c>
      <c r="F1050" s="19">
        <v>45463.0</v>
      </c>
      <c r="G1050">
        <v>0.0</v>
      </c>
      <c r="H1050">
        <v>0.0</v>
      </c>
      <c r="I1050" t="s">
        <v>83</v>
      </c>
      <c r="J1050">
        <v>0.0</v>
      </c>
      <c r="K1050">
        <v>0.0</v>
      </c>
      <c r="L1050" t="s">
        <v>83</v>
      </c>
      <c r="M1050">
        <v>0.0</v>
      </c>
      <c r="N1050">
        <v>0.0</v>
      </c>
      <c r="P1050">
        <v>0.0</v>
      </c>
      <c r="Q1050" t="s">
        <v>544</v>
      </c>
      <c r="R1050" t="str">
        <f t="shared" si="18"/>
        <v>Jaramogi Oginga Odinga Teaching an Referral Hospital (JOOTRH)_20/06/2024</v>
      </c>
      <c r="S1050" t="str">
        <f>IF(COUNTIF(Individual!O:O,R1050)&gt;0,"Found","Not Found")</f>
        <v>Not Found</v>
      </c>
    </row>
    <row r="1051" spans="8:8">
      <c r="A1051" t="s">
        <v>93</v>
      </c>
      <c r="E1051" t="s">
        <v>100</v>
      </c>
      <c r="F1051" s="19">
        <v>45463.0</v>
      </c>
      <c r="G1051">
        <v>0.0</v>
      </c>
      <c r="H1051">
        <v>0.0</v>
      </c>
      <c r="I1051" t="s">
        <v>83</v>
      </c>
      <c r="J1051">
        <v>0.0</v>
      </c>
      <c r="K1051">
        <v>0.0</v>
      </c>
      <c r="L1051" t="s">
        <v>83</v>
      </c>
      <c r="M1051">
        <v>0.0</v>
      </c>
      <c r="N1051">
        <v>0.0</v>
      </c>
      <c r="P1051">
        <v>0.0</v>
      </c>
      <c r="Q1051" t="s">
        <v>167</v>
      </c>
      <c r="R1051" t="str">
        <f t="shared" si="18"/>
        <v>Nakuru County Referral Hospital_20/06/2024</v>
      </c>
      <c r="S1051" t="str">
        <f>IF(COUNTIF(Individual!O:O,R1051)&gt;0,"Found","Not Found")</f>
        <v>Not Found</v>
      </c>
    </row>
    <row r="1052" spans="8:8">
      <c r="A1052" t="s">
        <v>81</v>
      </c>
      <c r="C1052" t="s">
        <v>434</v>
      </c>
      <c r="F1052" s="19">
        <v>45463.0</v>
      </c>
      <c r="G1052">
        <v>0.0</v>
      </c>
      <c r="H1052">
        <v>0.0</v>
      </c>
      <c r="I1052" t="s">
        <v>83</v>
      </c>
      <c r="J1052">
        <v>0.0</v>
      </c>
      <c r="K1052">
        <v>0.0</v>
      </c>
      <c r="L1052" t="s">
        <v>83</v>
      </c>
      <c r="M1052">
        <v>0.0</v>
      </c>
      <c r="N1052">
        <v>0.0</v>
      </c>
      <c r="P1052">
        <v>0.0</v>
      </c>
      <c r="Q1052" t="s">
        <v>447</v>
      </c>
      <c r="R1052" t="str">
        <f t="shared" si="18"/>
        <v>Kisumu County Referral Hospital (KCRH)_20/06/2024</v>
      </c>
      <c r="S1052" t="str">
        <f>IF(COUNTIF(Individual!O:O,R1052)&gt;0,"Found","Not Found")</f>
        <v>Not Found</v>
      </c>
    </row>
    <row r="1053" spans="8:8">
      <c r="A1053" t="s">
        <v>81</v>
      </c>
      <c r="C1053" t="s">
        <v>152</v>
      </c>
      <c r="F1053" s="19">
        <v>45463.0</v>
      </c>
      <c r="G1053">
        <v>0.0</v>
      </c>
      <c r="H1053">
        <v>0.0</v>
      </c>
      <c r="I1053" t="s">
        <v>83</v>
      </c>
      <c r="J1053">
        <v>0.0</v>
      </c>
      <c r="K1053">
        <v>0.0</v>
      </c>
      <c r="L1053" t="s">
        <v>83</v>
      </c>
      <c r="M1053">
        <v>0.0</v>
      </c>
      <c r="N1053">
        <v>0.0</v>
      </c>
      <c r="P1053">
        <v>0.0</v>
      </c>
      <c r="Q1053" t="s">
        <v>153</v>
      </c>
      <c r="R1053" t="str">
        <f t="shared" si="18"/>
        <v>Koru Dispensary_20/06/2024</v>
      </c>
      <c r="S1053" t="str">
        <f>IF(COUNTIF(Individual!O:O,R1053)&gt;0,"Found","Not Found")</f>
        <v>Not Found</v>
      </c>
    </row>
    <row r="1054" spans="8:8">
      <c r="A1054" t="s">
        <v>104</v>
      </c>
      <c r="D1054" t="s">
        <v>128</v>
      </c>
      <c r="F1054" s="19">
        <v>45464.0</v>
      </c>
      <c r="G1054">
        <v>1.0</v>
      </c>
      <c r="H1054">
        <v>1.0</v>
      </c>
      <c r="I1054" t="s">
        <v>83</v>
      </c>
      <c r="J1054">
        <v>0.0</v>
      </c>
      <c r="K1054">
        <v>1.0</v>
      </c>
      <c r="L1054" t="s">
        <v>83</v>
      </c>
      <c r="M1054">
        <v>1.0</v>
      </c>
      <c r="N1054">
        <v>0.0</v>
      </c>
      <c r="P1054">
        <v>1.0</v>
      </c>
      <c r="Q1054" t="s">
        <v>560</v>
      </c>
      <c r="R1054" t="str">
        <f t="shared" si="18"/>
        <v>Matunda Sub District Hospital_21/06/2024</v>
      </c>
      <c r="S1054" t="str">
        <f>IF(COUNTIF(Individual!O:O,R1054)&gt;0,"Found","Not Found")</f>
        <v>Not Found</v>
      </c>
    </row>
    <row r="1055" spans="8:8">
      <c r="A1055" t="s">
        <v>93</v>
      </c>
      <c r="E1055" t="s">
        <v>94</v>
      </c>
      <c r="F1055" s="19">
        <v>45464.0</v>
      </c>
      <c r="G1055">
        <v>1.0</v>
      </c>
      <c r="H1055">
        <v>1.0</v>
      </c>
      <c r="I1055" t="s">
        <v>83</v>
      </c>
      <c r="J1055">
        <v>0.0</v>
      </c>
      <c r="K1055">
        <v>1.0</v>
      </c>
      <c r="L1055" t="s">
        <v>83</v>
      </c>
      <c r="M1055">
        <v>1.0</v>
      </c>
      <c r="N1055">
        <v>0.0</v>
      </c>
      <c r="P1055">
        <v>1.0</v>
      </c>
      <c r="Q1055" t="s">
        <v>561</v>
      </c>
      <c r="R1055" t="str">
        <f t="shared" si="18"/>
        <v>Nakuru West Health Centre_21/06/2024</v>
      </c>
      <c r="S1055" t="str">
        <f>IF(COUNTIF(Individual!O:O,R1055)&gt;0,"Found","Not Found")</f>
        <v>Not Found</v>
      </c>
    </row>
    <row r="1056" spans="8:8">
      <c r="A1056" t="s">
        <v>93</v>
      </c>
      <c r="E1056" t="s">
        <v>102</v>
      </c>
      <c r="F1056" s="19">
        <v>45464.0</v>
      </c>
      <c r="G1056">
        <v>0.0</v>
      </c>
      <c r="H1056">
        <v>0.0</v>
      </c>
      <c r="I1056" t="s">
        <v>83</v>
      </c>
      <c r="J1056">
        <v>0.0</v>
      </c>
      <c r="K1056">
        <v>0.0</v>
      </c>
      <c r="L1056" t="s">
        <v>83</v>
      </c>
      <c r="M1056">
        <v>0.0</v>
      </c>
      <c r="N1056">
        <v>0.0</v>
      </c>
      <c r="P1056">
        <v>0.0</v>
      </c>
      <c r="Q1056" t="s">
        <v>562</v>
      </c>
      <c r="R1056" t="str">
        <f t="shared" si="18"/>
        <v>Langalanga Health Centre_21/06/2024</v>
      </c>
      <c r="S1056" t="str">
        <f>IF(COUNTIF(Individual!O:O,R1056)&gt;0,"Found","Not Found")</f>
        <v>Not Found</v>
      </c>
    </row>
    <row r="1057" spans="8:8">
      <c r="A1057" t="s">
        <v>93</v>
      </c>
      <c r="E1057" t="s">
        <v>98</v>
      </c>
      <c r="F1057" s="19">
        <v>45464.0</v>
      </c>
      <c r="G1057">
        <v>0.0</v>
      </c>
      <c r="H1057">
        <v>0.0</v>
      </c>
      <c r="I1057" t="s">
        <v>83</v>
      </c>
      <c r="J1057">
        <v>0.0</v>
      </c>
      <c r="K1057">
        <v>0.0</v>
      </c>
      <c r="L1057" t="s">
        <v>83</v>
      </c>
      <c r="M1057">
        <v>0.0</v>
      </c>
      <c r="N1057">
        <v>0.0</v>
      </c>
      <c r="P1057">
        <v>0.0</v>
      </c>
      <c r="Q1057" t="s">
        <v>525</v>
      </c>
      <c r="R1057" t="str">
        <f t="shared" si="18"/>
        <v>Bondeni Sub-County Hospital_21/06/2024</v>
      </c>
      <c r="S1057" t="str">
        <f>IF(COUNTIF(Individual!O:O,R1057)&gt;0,"Found","Not Found")</f>
        <v>Not Found</v>
      </c>
    </row>
    <row r="1058" spans="8:8">
      <c r="A1058" t="s">
        <v>85</v>
      </c>
      <c r="B1058" t="s">
        <v>86</v>
      </c>
      <c r="F1058" s="19">
        <v>45464.0</v>
      </c>
      <c r="G1058">
        <v>0.0</v>
      </c>
      <c r="H1058">
        <v>0.0</v>
      </c>
      <c r="I1058" t="s">
        <v>83</v>
      </c>
      <c r="J1058">
        <v>0.0</v>
      </c>
      <c r="K1058">
        <v>0.0</v>
      </c>
      <c r="L1058" t="s">
        <v>83</v>
      </c>
      <c r="M1058">
        <v>0.0</v>
      </c>
      <c r="N1058">
        <v>0.0</v>
      </c>
      <c r="P1058">
        <v>0.0</v>
      </c>
      <c r="Q1058" t="s">
        <v>88</v>
      </c>
      <c r="R1058" t="str">
        <f t="shared" si="18"/>
        <v>Homa Bay County Teaching and Referral Hospital_21/06/2024</v>
      </c>
      <c r="S1058" t="str">
        <f>IF(COUNTIF(Individual!O:O,R1058)&gt;0,"Found","Not Found")</f>
        <v>Not Found</v>
      </c>
    </row>
    <row r="1059" spans="8:8">
      <c r="A1059" t="s">
        <v>85</v>
      </c>
      <c r="B1059" t="s">
        <v>89</v>
      </c>
      <c r="F1059" s="19">
        <v>45464.0</v>
      </c>
      <c r="G1059">
        <v>0.0</v>
      </c>
      <c r="H1059">
        <v>0.0</v>
      </c>
      <c r="I1059" t="s">
        <v>83</v>
      </c>
      <c r="J1059">
        <v>0.0</v>
      </c>
      <c r="K1059">
        <v>0.0</v>
      </c>
      <c r="L1059" t="s">
        <v>83</v>
      </c>
      <c r="M1059">
        <v>0.0</v>
      </c>
      <c r="N1059">
        <v>0.0</v>
      </c>
      <c r="P1059">
        <v>0.0</v>
      </c>
      <c r="Q1059" t="s">
        <v>563</v>
      </c>
      <c r="R1059" t="str">
        <f t="shared" si="18"/>
        <v>Rachuonyo County Hospital_21/06/2024</v>
      </c>
      <c r="S1059" t="str">
        <f>IF(COUNTIF(Individual!O:O,R1059)&gt;0,"Found","Not Found")</f>
        <v>Not Found</v>
      </c>
    </row>
    <row r="1060" spans="8:8">
      <c r="A1060" s="20" t="s">
        <v>104</v>
      </c>
      <c r="B1060" s="20"/>
      <c r="C1060" s="20"/>
      <c r="D1060" s="20" t="s">
        <v>137</v>
      </c>
      <c r="E1060" s="20"/>
      <c r="F1060" s="21">
        <v>45464.0</v>
      </c>
      <c r="G1060" s="20">
        <v>0.0</v>
      </c>
      <c r="H1060" s="20">
        <v>0.0</v>
      </c>
      <c r="I1060" s="20" t="s">
        <v>83</v>
      </c>
      <c r="J1060" s="20">
        <v>0.0</v>
      </c>
      <c r="K1060" s="20">
        <v>0.0</v>
      </c>
      <c r="L1060" s="20" t="s">
        <v>83</v>
      </c>
      <c r="M1060" s="20">
        <v>0.0</v>
      </c>
      <c r="N1060" s="20">
        <v>0.0</v>
      </c>
      <c r="O1060" s="20"/>
      <c r="P1060" s="20">
        <v>0.0</v>
      </c>
      <c r="Q1060" s="20" t="s">
        <v>564</v>
      </c>
      <c r="R1060" t="str">
        <f t="shared" si="18"/>
        <v>Iguhu Sub-County Hospital_21/06/2024</v>
      </c>
      <c r="S1060" t="str">
        <f>IF(COUNTIF(Individual!O:O,R1060)&gt;0,"Found","Not Found")</f>
        <v>Not Found</v>
      </c>
    </row>
    <row r="1061" spans="8:8">
      <c r="A1061" s="20" t="s">
        <v>104</v>
      </c>
      <c r="B1061" s="20"/>
      <c r="C1061" s="20"/>
      <c r="D1061" s="20" t="s">
        <v>137</v>
      </c>
      <c r="E1061" s="20"/>
      <c r="F1061" s="21">
        <v>45464.0</v>
      </c>
      <c r="G1061" s="20">
        <v>0.0</v>
      </c>
      <c r="H1061" s="20">
        <v>0.0</v>
      </c>
      <c r="I1061" s="20" t="s">
        <v>83</v>
      </c>
      <c r="J1061" s="20">
        <v>0.0</v>
      </c>
      <c r="K1061" s="20">
        <v>0.0</v>
      </c>
      <c r="L1061" s="20" t="s">
        <v>83</v>
      </c>
      <c r="M1061" s="20">
        <v>0.0</v>
      </c>
      <c r="N1061" s="20">
        <v>0.0</v>
      </c>
      <c r="O1061" s="20"/>
      <c r="P1061" s="20">
        <v>0.0</v>
      </c>
      <c r="Q1061" s="20" t="s">
        <v>565</v>
      </c>
      <c r="R1061" t="str">
        <f t="shared" si="18"/>
        <v>Iguhu Sub-County Hospital_21/06/2024</v>
      </c>
      <c r="S1061" t="str">
        <f>IF(COUNTIF(Individual!O:O,R1061)&gt;0,"Found","Not Found")</f>
        <v>Not Found</v>
      </c>
    </row>
    <row r="1062" spans="8:8">
      <c r="A1062" t="s">
        <v>85</v>
      </c>
      <c r="B1062" t="s">
        <v>111</v>
      </c>
      <c r="F1062" s="19">
        <v>45464.0</v>
      </c>
      <c r="G1062">
        <v>0.0</v>
      </c>
      <c r="H1062">
        <v>0.0</v>
      </c>
      <c r="I1062" t="s">
        <v>83</v>
      </c>
      <c r="J1062">
        <v>0.0</v>
      </c>
      <c r="K1062">
        <v>0.0</v>
      </c>
      <c r="L1062" t="s">
        <v>83</v>
      </c>
      <c r="M1062">
        <v>0.0</v>
      </c>
      <c r="N1062">
        <v>0.0</v>
      </c>
      <c r="P1062">
        <v>0.0</v>
      </c>
      <c r="Q1062" t="s">
        <v>566</v>
      </c>
      <c r="R1062" t="str">
        <f t="shared" si="18"/>
        <v>Nyagoro Health Centre _21/06/2024</v>
      </c>
      <c r="S1062" t="str">
        <f>IF(COUNTIF(Individual!O:O,R1062)&gt;0,"Found","Not Found")</f>
        <v>Not Found</v>
      </c>
    </row>
    <row r="1063" spans="8:8">
      <c r="A1063" t="s">
        <v>104</v>
      </c>
      <c r="D1063" t="s">
        <v>105</v>
      </c>
      <c r="F1063" s="19">
        <v>45464.0</v>
      </c>
      <c r="G1063">
        <v>1.0</v>
      </c>
      <c r="H1063">
        <v>1.0</v>
      </c>
      <c r="I1063" t="s">
        <v>83</v>
      </c>
      <c r="J1063">
        <v>0.0</v>
      </c>
      <c r="K1063">
        <v>1.0</v>
      </c>
      <c r="L1063" t="s">
        <v>83</v>
      </c>
      <c r="M1063">
        <v>1.0</v>
      </c>
      <c r="N1063">
        <v>0.0</v>
      </c>
      <c r="P1063">
        <v>1.0</v>
      </c>
      <c r="Q1063" t="s">
        <v>567</v>
      </c>
      <c r="R1063" t="str">
        <f t="shared" si="18"/>
        <v>Kakamega County General Hospital_21/06/2024</v>
      </c>
      <c r="S1063" t="str">
        <f>IF(COUNTIF(Individual!O:O,R1063)&gt;0,"Found","Not Found")</f>
        <v>Not Found</v>
      </c>
    </row>
    <row r="1064" spans="8:8">
      <c r="A1064" t="s">
        <v>93</v>
      </c>
      <c r="E1064" t="s">
        <v>119</v>
      </c>
      <c r="F1064" s="19">
        <v>45464.0</v>
      </c>
      <c r="G1064">
        <v>1.0</v>
      </c>
      <c r="H1064">
        <v>1.0</v>
      </c>
      <c r="I1064" t="s">
        <v>83</v>
      </c>
      <c r="J1064">
        <v>0.0</v>
      </c>
      <c r="K1064">
        <v>1.0</v>
      </c>
      <c r="L1064" t="s">
        <v>83</v>
      </c>
      <c r="M1064">
        <v>1.0</v>
      </c>
      <c r="N1064">
        <v>0.0</v>
      </c>
      <c r="P1064">
        <v>1.0</v>
      </c>
      <c r="Q1064" t="s">
        <v>432</v>
      </c>
      <c r="R1064" t="str">
        <f t="shared" si="18"/>
        <v>Mithonge/Bondeni Dispensary_21/06/2024</v>
      </c>
      <c r="S1064" t="str">
        <f>IF(COUNTIF(Individual!O:O,R1064)&gt;0,"Found","Not Found")</f>
        <v>Not Found</v>
      </c>
    </row>
    <row r="1065" spans="8:8">
      <c r="A1065" t="s">
        <v>81</v>
      </c>
      <c r="C1065" t="s">
        <v>91</v>
      </c>
      <c r="F1065" s="19">
        <v>45464.0</v>
      </c>
      <c r="G1065">
        <v>0.0</v>
      </c>
      <c r="H1065">
        <v>0.0</v>
      </c>
      <c r="I1065" t="s">
        <v>83</v>
      </c>
      <c r="J1065">
        <v>0.0</v>
      </c>
      <c r="K1065">
        <v>0.0</v>
      </c>
      <c r="L1065" t="s">
        <v>83</v>
      </c>
      <c r="M1065">
        <v>0.0</v>
      </c>
      <c r="N1065">
        <v>0.0</v>
      </c>
      <c r="P1065">
        <v>0.0</v>
      </c>
      <c r="Q1065" t="s">
        <v>166</v>
      </c>
      <c r="R1065" t="str">
        <f t="shared" si="18"/>
        <v>Migosi Sub-County Hospital_21/06/2024</v>
      </c>
      <c r="S1065" t="str">
        <f>IF(COUNTIF(Individual!O:O,R1065)&gt;0,"Found","Not Found")</f>
        <v>Not Found</v>
      </c>
    </row>
    <row r="1066" spans="8:8">
      <c r="A1066" t="s">
        <v>81</v>
      </c>
      <c r="C1066" t="s">
        <v>126</v>
      </c>
      <c r="F1066" s="19">
        <v>45464.0</v>
      </c>
      <c r="G1066">
        <v>0.0</v>
      </c>
      <c r="H1066">
        <v>0.0</v>
      </c>
      <c r="I1066" t="s">
        <v>83</v>
      </c>
      <c r="J1066">
        <v>0.0</v>
      </c>
      <c r="K1066">
        <v>0.0</v>
      </c>
      <c r="L1066" t="s">
        <v>83</v>
      </c>
      <c r="M1066">
        <v>0.0</v>
      </c>
      <c r="N1066">
        <v>0.0</v>
      </c>
      <c r="P1066">
        <v>0.0</v>
      </c>
      <c r="Q1066" t="s">
        <v>544</v>
      </c>
      <c r="R1066" t="str">
        <f t="shared" si="18"/>
        <v>Jaramogi Oginga Odinga Teaching an Referral Hospital (JOOTRH)_21/06/2024</v>
      </c>
      <c r="S1066" t="str">
        <f>IF(COUNTIF(Individual!O:O,R1066)&gt;0,"Found","Not Found")</f>
        <v>Not Found</v>
      </c>
    </row>
    <row r="1067" spans="8:8">
      <c r="A1067" t="s">
        <v>104</v>
      </c>
      <c r="D1067" t="s">
        <v>261</v>
      </c>
      <c r="F1067" s="19">
        <v>45464.0</v>
      </c>
      <c r="G1067">
        <v>1.0</v>
      </c>
      <c r="H1067">
        <v>1.0</v>
      </c>
      <c r="I1067" t="s">
        <v>83</v>
      </c>
      <c r="J1067">
        <v>0.0</v>
      </c>
      <c r="K1067">
        <v>1.0</v>
      </c>
      <c r="L1067" t="s">
        <v>83</v>
      </c>
      <c r="M1067">
        <v>1.0</v>
      </c>
      <c r="N1067">
        <v>0.0</v>
      </c>
      <c r="P1067">
        <v>1.0</v>
      </c>
      <c r="Q1067" t="s">
        <v>568</v>
      </c>
      <c r="R1067" t="str">
        <f t="shared" si="18"/>
        <v>Matungu Sub-County Hospital_21/06/2024</v>
      </c>
      <c r="S1067" t="str">
        <f>IF(COUNTIF(Individual!O:O,R1067)&gt;0,"Found","Not Found")</f>
        <v>Not Found</v>
      </c>
    </row>
    <row r="1068" spans="8:8">
      <c r="A1068" t="s">
        <v>81</v>
      </c>
      <c r="C1068" t="s">
        <v>123</v>
      </c>
      <c r="F1068" s="19">
        <v>45464.0</v>
      </c>
      <c r="G1068">
        <v>0.0</v>
      </c>
      <c r="H1068">
        <v>0.0</v>
      </c>
      <c r="I1068" t="s">
        <v>83</v>
      </c>
      <c r="J1068">
        <v>0.0</v>
      </c>
      <c r="K1068">
        <v>0.0</v>
      </c>
      <c r="L1068" t="s">
        <v>83</v>
      </c>
      <c r="M1068">
        <v>0.0</v>
      </c>
      <c r="N1068">
        <v>0.0</v>
      </c>
      <c r="P1068">
        <v>0.0</v>
      </c>
      <c r="Q1068" t="s">
        <v>569</v>
      </c>
      <c r="R1068" t="str">
        <f t="shared" si="18"/>
        <v>Nyalunya Health Centre_21/06/2024</v>
      </c>
      <c r="S1068" t="str">
        <f>IF(COUNTIF(Individual!O:O,R1068)&gt;0,"Found","Not Found")</f>
        <v>Not Found</v>
      </c>
    </row>
    <row r="1069" spans="8:8">
      <c r="A1069" t="s">
        <v>93</v>
      </c>
      <c r="E1069" t="s">
        <v>107</v>
      </c>
      <c r="F1069" s="19">
        <v>45464.0</v>
      </c>
      <c r="G1069">
        <v>0.0</v>
      </c>
      <c r="H1069">
        <v>0.0</v>
      </c>
      <c r="I1069" t="s">
        <v>83</v>
      </c>
      <c r="J1069">
        <v>0.0</v>
      </c>
      <c r="K1069">
        <v>0.0</v>
      </c>
      <c r="L1069" t="s">
        <v>83</v>
      </c>
      <c r="M1069">
        <v>0.0</v>
      </c>
      <c r="N1069">
        <v>0.0</v>
      </c>
      <c r="P1069">
        <v>0.0</v>
      </c>
      <c r="Q1069" t="s">
        <v>570</v>
      </c>
      <c r="R1069" t="str">
        <f t="shared" si="18"/>
        <v>Njoro Sub-County Hospital_21/06/2024</v>
      </c>
      <c r="S1069" t="str">
        <f>IF(COUNTIF(Individual!O:O,R1069)&gt;0,"Found","Not Found")</f>
        <v>Not Found</v>
      </c>
    </row>
    <row r="1070" spans="8:8">
      <c r="A1070" t="s">
        <v>85</v>
      </c>
      <c r="B1070" t="s">
        <v>133</v>
      </c>
      <c r="F1070" s="19">
        <v>45464.0</v>
      </c>
      <c r="G1070">
        <v>0.0</v>
      </c>
      <c r="H1070">
        <v>0.0</v>
      </c>
      <c r="I1070" t="s">
        <v>83</v>
      </c>
      <c r="J1070">
        <v>0.0</v>
      </c>
      <c r="K1070">
        <v>0.0</v>
      </c>
      <c r="L1070" t="s">
        <v>83</v>
      </c>
      <c r="M1070">
        <v>0.0</v>
      </c>
      <c r="N1070">
        <v>0.0</v>
      </c>
      <c r="P1070">
        <v>0.0</v>
      </c>
      <c r="Q1070" t="s">
        <v>571</v>
      </c>
      <c r="R1070" t="str">
        <f t="shared" si="18"/>
        <v>Tom Mboya Memorial Level 4_21/06/2024</v>
      </c>
      <c r="S1070" t="str">
        <f>IF(COUNTIF(Individual!O:O,R1070)&gt;0,"Found","Not Found")</f>
        <v>Not Found</v>
      </c>
    </row>
    <row r="1071" spans="8:8">
      <c r="A1071" t="s">
        <v>85</v>
      </c>
      <c r="B1071" t="s">
        <v>109</v>
      </c>
      <c r="F1071" s="19">
        <v>45464.0</v>
      </c>
      <c r="G1071">
        <v>0.0</v>
      </c>
      <c r="H1071">
        <v>0.0</v>
      </c>
      <c r="I1071" t="s">
        <v>83</v>
      </c>
      <c r="J1071">
        <v>0.0</v>
      </c>
      <c r="K1071">
        <v>0.0</v>
      </c>
      <c r="L1071" t="s">
        <v>83</v>
      </c>
      <c r="M1071">
        <v>0.0</v>
      </c>
      <c r="N1071">
        <v>0.0</v>
      </c>
      <c r="P1071">
        <v>0.0</v>
      </c>
      <c r="Q1071" t="s">
        <v>572</v>
      </c>
      <c r="R1071" t="str">
        <f t="shared" si="18"/>
        <v>Kabondo Sub-County Hospital_21/06/2024</v>
      </c>
      <c r="S1071" t="str">
        <f>IF(COUNTIF(Individual!O:O,R1071)&gt;0,"Found","Not Found")</f>
        <v>Not Found</v>
      </c>
    </row>
    <row r="1072" spans="8:8">
      <c r="A1072" t="s">
        <v>85</v>
      </c>
      <c r="B1072" t="s">
        <v>96</v>
      </c>
      <c r="F1072" s="19">
        <v>45464.0</v>
      </c>
      <c r="G1072">
        <v>0.0</v>
      </c>
      <c r="H1072">
        <v>0.0</v>
      </c>
      <c r="I1072" t="s">
        <v>83</v>
      </c>
      <c r="J1072">
        <v>0.0</v>
      </c>
      <c r="K1072">
        <v>0.0</v>
      </c>
      <c r="L1072" t="s">
        <v>83</v>
      </c>
      <c r="M1072">
        <v>0.0</v>
      </c>
      <c r="N1072">
        <v>0.0</v>
      </c>
      <c r="P1072">
        <v>0.0</v>
      </c>
      <c r="Q1072" t="s">
        <v>573</v>
      </c>
      <c r="R1072" t="str">
        <f t="shared" si="18"/>
        <v>Wagwe Health Centre_21/06/2024</v>
      </c>
      <c r="S1072" t="str">
        <f>IF(COUNTIF(Individual!O:O,R1072)&gt;0,"Found","Not Found")</f>
        <v>Not Found</v>
      </c>
    </row>
    <row r="1073" spans="8:8">
      <c r="A1073" t="s">
        <v>93</v>
      </c>
      <c r="E1073" t="s">
        <v>115</v>
      </c>
      <c r="F1073" s="19">
        <v>45464.0</v>
      </c>
      <c r="G1073">
        <v>0.0</v>
      </c>
      <c r="H1073">
        <v>0.0</v>
      </c>
      <c r="I1073" t="s">
        <v>83</v>
      </c>
      <c r="J1073">
        <v>0.0</v>
      </c>
      <c r="K1073">
        <v>0.0</v>
      </c>
      <c r="L1073" t="s">
        <v>83</v>
      </c>
      <c r="M1073">
        <v>0.0</v>
      </c>
      <c r="N1073">
        <v>0.0</v>
      </c>
      <c r="P1073">
        <v>0.0</v>
      </c>
      <c r="Q1073" t="s">
        <v>574</v>
      </c>
      <c r="R1073" t="str">
        <f t="shared" si="18"/>
        <v>Naivasha Sub-County Hospital_21/06/2024</v>
      </c>
      <c r="S1073" t="str">
        <f>IF(COUNTIF(Individual!O:O,R1073)&gt;0,"Found","Not Found")</f>
        <v>Not Found</v>
      </c>
    </row>
    <row r="1074" spans="8:8">
      <c r="A1074" t="s">
        <v>81</v>
      </c>
      <c r="C1074" t="s">
        <v>434</v>
      </c>
      <c r="F1074" s="19">
        <v>45464.0</v>
      </c>
      <c r="G1074">
        <v>1.0</v>
      </c>
      <c r="H1074">
        <v>1.0</v>
      </c>
      <c r="I1074" t="s">
        <v>83</v>
      </c>
      <c r="J1074">
        <v>0.0</v>
      </c>
      <c r="K1074">
        <v>1.0</v>
      </c>
      <c r="L1074" t="s">
        <v>83</v>
      </c>
      <c r="M1074">
        <v>1.0</v>
      </c>
      <c r="N1074">
        <v>0.0</v>
      </c>
      <c r="P1074">
        <v>1.0</v>
      </c>
      <c r="Q1074" t="s">
        <v>575</v>
      </c>
      <c r="R1074" t="str">
        <f t="shared" si="18"/>
        <v>Kisumu County Referral Hospital (KCRH)_21/06/2024</v>
      </c>
      <c r="S1074" t="str">
        <f>IF(COUNTIF(Individual!O:O,R1074)&gt;0,"Found","Not Found")</f>
        <v>Not Found</v>
      </c>
    </row>
    <row r="1075" spans="8:8">
      <c r="A1075" t="s">
        <v>104</v>
      </c>
      <c r="D1075" t="s">
        <v>143</v>
      </c>
      <c r="F1075" s="19">
        <v>45464.0</v>
      </c>
      <c r="G1075">
        <v>0.0</v>
      </c>
      <c r="H1075">
        <v>0.0</v>
      </c>
      <c r="I1075" t="s">
        <v>83</v>
      </c>
      <c r="J1075">
        <v>0.0</v>
      </c>
      <c r="K1075">
        <v>0.0</v>
      </c>
      <c r="L1075" t="s">
        <v>83</v>
      </c>
      <c r="M1075">
        <v>0.0</v>
      </c>
      <c r="N1075">
        <v>0.0</v>
      </c>
      <c r="P1075">
        <v>0.0</v>
      </c>
      <c r="Q1075" t="s">
        <v>576</v>
      </c>
      <c r="R1075" t="str">
        <f t="shared" si="18"/>
        <v>Malava County Hospital_21/06/2024</v>
      </c>
      <c r="S1075" t="str">
        <f>IF(COUNTIF(Individual!O:O,R1075)&gt;0,"Found","Not Found")</f>
        <v>Not Found</v>
      </c>
    </row>
    <row r="1076" spans="8:8">
      <c r="A1076" t="s">
        <v>81</v>
      </c>
      <c r="C1076" t="s">
        <v>82</v>
      </c>
      <c r="F1076" s="19">
        <v>45464.0</v>
      </c>
      <c r="G1076">
        <v>0.0</v>
      </c>
      <c r="H1076">
        <v>0.0</v>
      </c>
      <c r="I1076" t="s">
        <v>83</v>
      </c>
      <c r="J1076">
        <v>0.0</v>
      </c>
      <c r="K1076">
        <v>0.0</v>
      </c>
      <c r="L1076" t="s">
        <v>83</v>
      </c>
      <c r="M1076">
        <v>0.0</v>
      </c>
      <c r="N1076">
        <v>0.0</v>
      </c>
      <c r="P1076">
        <v>0.0</v>
      </c>
      <c r="Q1076" t="s">
        <v>535</v>
      </c>
      <c r="R1076" t="str">
        <f t="shared" si="18"/>
        <v>Rabuor Sub-County Hospital_21/06/2024</v>
      </c>
      <c r="S1076" t="str">
        <f>IF(COUNTIF(Individual!O:O,R1076)&gt;0,"Found","Not Found")</f>
        <v>Not Found</v>
      </c>
    </row>
    <row r="1077" spans="8:8">
      <c r="A1077" t="s">
        <v>104</v>
      </c>
      <c r="D1077" t="s">
        <v>136</v>
      </c>
      <c r="F1077" s="19">
        <v>45463.0</v>
      </c>
      <c r="G1077">
        <v>0.0</v>
      </c>
      <c r="H1077">
        <v>0.0</v>
      </c>
      <c r="I1077" t="s">
        <v>83</v>
      </c>
      <c r="J1077">
        <v>0.0</v>
      </c>
      <c r="K1077">
        <v>0.0</v>
      </c>
      <c r="L1077" t="s">
        <v>83</v>
      </c>
      <c r="M1077">
        <v>0.0</v>
      </c>
      <c r="N1077">
        <v>0.0</v>
      </c>
      <c r="P1077">
        <v>0.0</v>
      </c>
      <c r="Q1077" t="s">
        <v>577</v>
      </c>
      <c r="R1077" t="str">
        <f t="shared" si="18"/>
        <v>AP Line_20/06/2024</v>
      </c>
      <c r="S1077" t="str">
        <f>IF(COUNTIF(Individual!O:O,R1077)&gt;0,"Found","Not Found")</f>
        <v>Not Found</v>
      </c>
    </row>
    <row r="1078" spans="8:8">
      <c r="A1078" t="s">
        <v>104</v>
      </c>
      <c r="D1078" t="s">
        <v>136</v>
      </c>
      <c r="F1078" s="19">
        <v>45464.0</v>
      </c>
      <c r="G1078">
        <v>0.0</v>
      </c>
      <c r="H1078">
        <v>0.0</v>
      </c>
      <c r="I1078" t="s">
        <v>83</v>
      </c>
      <c r="J1078">
        <v>0.0</v>
      </c>
      <c r="K1078">
        <v>0.0</v>
      </c>
      <c r="L1078" t="s">
        <v>83</v>
      </c>
      <c r="M1078">
        <v>0.0</v>
      </c>
      <c r="N1078">
        <v>0.0</v>
      </c>
      <c r="P1078">
        <v>0.0</v>
      </c>
      <c r="Q1078" t="s">
        <v>578</v>
      </c>
      <c r="R1078" t="str">
        <f t="shared" si="18"/>
        <v>AP Line_21/06/2024</v>
      </c>
      <c r="S1078" t="str">
        <f>IF(COUNTIF(Individual!O:O,R1078)&gt;0,"Found","Not Found")</f>
        <v>Not Found</v>
      </c>
    </row>
    <row r="1079" spans="8:8">
      <c r="A1079" t="s">
        <v>104</v>
      </c>
      <c r="D1079" t="s">
        <v>150</v>
      </c>
      <c r="F1079" s="19">
        <v>45464.0</v>
      </c>
      <c r="G1079">
        <v>0.0</v>
      </c>
      <c r="H1079">
        <v>0.0</v>
      </c>
      <c r="I1079" t="s">
        <v>83</v>
      </c>
      <c r="J1079">
        <v>0.0</v>
      </c>
      <c r="K1079">
        <v>0.0</v>
      </c>
      <c r="L1079" t="s">
        <v>83</v>
      </c>
      <c r="M1079">
        <v>0.0</v>
      </c>
      <c r="N1079">
        <v>0.0</v>
      </c>
      <c r="P1079">
        <v>0.0</v>
      </c>
      <c r="Q1079" t="s">
        <v>579</v>
      </c>
      <c r="R1079" t="str">
        <f t="shared" si="18"/>
        <v>Butere Sub-County Hospital_21/06/2024</v>
      </c>
      <c r="S1079" t="str">
        <f>IF(COUNTIF(Individual!O:O,R1079)&gt;0,"Found","Not Found")</f>
        <v>Not Found</v>
      </c>
    </row>
    <row r="1080" spans="8:8">
      <c r="A1080" t="s">
        <v>81</v>
      </c>
      <c r="C1080" t="s">
        <v>142</v>
      </c>
      <c r="F1080" s="19">
        <v>45464.0</v>
      </c>
      <c r="G1080">
        <v>0.0</v>
      </c>
      <c r="H1080">
        <v>0.0</v>
      </c>
      <c r="I1080" t="s">
        <v>83</v>
      </c>
      <c r="J1080">
        <v>0.0</v>
      </c>
      <c r="K1080">
        <v>0.0</v>
      </c>
      <c r="L1080" t="s">
        <v>83</v>
      </c>
      <c r="M1080">
        <v>0.0</v>
      </c>
      <c r="N1080">
        <v>0.0</v>
      </c>
      <c r="P1080">
        <v>0.0</v>
      </c>
      <c r="Q1080" t="s">
        <v>557</v>
      </c>
      <c r="R1080" t="str">
        <f t="shared" si="18"/>
        <v>Lumumba Sub-County Hospital_21/06/2024</v>
      </c>
      <c r="S1080" t="str">
        <f>IF(COUNTIF(Individual!O:O,R1080)&gt;0,"Found","Not Found")</f>
        <v>Not Found</v>
      </c>
    </row>
    <row r="1081" spans="8:8">
      <c r="A1081" t="s">
        <v>93</v>
      </c>
      <c r="E1081" t="s">
        <v>100</v>
      </c>
      <c r="F1081" s="19">
        <v>45464.0</v>
      </c>
      <c r="G1081">
        <v>0.0</v>
      </c>
      <c r="H1081">
        <v>0.0</v>
      </c>
      <c r="I1081" t="s">
        <v>83</v>
      </c>
      <c r="J1081">
        <v>0.0</v>
      </c>
      <c r="K1081">
        <v>0.0</v>
      </c>
      <c r="L1081" t="s">
        <v>83</v>
      </c>
      <c r="M1081">
        <v>0.0</v>
      </c>
      <c r="N1081">
        <v>0.0</v>
      </c>
      <c r="P1081">
        <v>0.0</v>
      </c>
      <c r="Q1081" t="s">
        <v>167</v>
      </c>
      <c r="R1081" t="str">
        <f t="shared" si="18"/>
        <v>Nakuru County Referral Hospital_21/06/2024</v>
      </c>
      <c r="S1081" t="str">
        <f>IF(COUNTIF(Individual!O:O,R1081)&gt;0,"Found","Not Found")</f>
        <v>Not Found</v>
      </c>
    </row>
    <row r="1082" spans="8:8">
      <c r="A1082" t="s">
        <v>81</v>
      </c>
      <c r="C1082" t="s">
        <v>152</v>
      </c>
      <c r="F1082" s="19">
        <v>45464.0</v>
      </c>
      <c r="G1082">
        <v>0.0</v>
      </c>
      <c r="H1082">
        <v>0.0</v>
      </c>
      <c r="I1082" t="s">
        <v>83</v>
      </c>
      <c r="J1082">
        <v>0.0</v>
      </c>
      <c r="K1082">
        <v>0.0</v>
      </c>
      <c r="L1082" t="s">
        <v>83</v>
      </c>
      <c r="M1082">
        <v>0.0</v>
      </c>
      <c r="N1082">
        <v>0.0</v>
      </c>
      <c r="P1082">
        <v>0.0</v>
      </c>
      <c r="Q1082" t="s">
        <v>461</v>
      </c>
      <c r="R1082" t="str">
        <f t="shared" si="18"/>
        <v>Koru Dispensary_21/06/2024</v>
      </c>
      <c r="S1082" t="str">
        <f>IF(COUNTIF(Individual!O:O,R1082)&gt;0,"Found","Not Found")</f>
        <v>Not Found</v>
      </c>
    </row>
    <row r="1083" spans="8:8">
      <c r="A1083" t="s">
        <v>93</v>
      </c>
      <c r="E1083" t="s">
        <v>113</v>
      </c>
      <c r="F1083" s="19">
        <v>45464.0</v>
      </c>
      <c r="G1083">
        <v>0.0</v>
      </c>
      <c r="H1083">
        <v>0.0</v>
      </c>
      <c r="I1083" t="s">
        <v>83</v>
      </c>
      <c r="J1083">
        <v>0.0</v>
      </c>
      <c r="K1083">
        <v>0.0</v>
      </c>
      <c r="L1083" t="s">
        <v>83</v>
      </c>
      <c r="M1083">
        <v>0.0</v>
      </c>
      <c r="N1083">
        <v>0.0</v>
      </c>
      <c r="P1083">
        <v>0.0</v>
      </c>
      <c r="Q1083" t="s">
        <v>539</v>
      </c>
      <c r="R1083" t="str">
        <f t="shared" si="18"/>
        <v>Lanet Health Centre_21/06/2024</v>
      </c>
      <c r="S1083" t="str">
        <f>IF(COUNTIF(Individual!O:O,R1083)&gt;0,"Found","Not Found")</f>
        <v>Not Found</v>
      </c>
    </row>
    <row r="1084" spans="8:8">
      <c r="A1084" t="s">
        <v>104</v>
      </c>
      <c r="D1084" t="s">
        <v>128</v>
      </c>
      <c r="F1084" s="19">
        <v>45467.0</v>
      </c>
      <c r="G1084">
        <v>2.0</v>
      </c>
      <c r="H1084">
        <v>2.0</v>
      </c>
      <c r="I1084" t="s">
        <v>83</v>
      </c>
      <c r="J1084">
        <v>0.0</v>
      </c>
      <c r="K1084">
        <v>2.0</v>
      </c>
      <c r="L1084" t="s">
        <v>83</v>
      </c>
      <c r="M1084">
        <v>2.0</v>
      </c>
      <c r="N1084">
        <v>0.0</v>
      </c>
      <c r="P1084">
        <v>2.0</v>
      </c>
      <c r="R1084" t="str">
        <f t="shared" si="18"/>
        <v>Matunda Sub District Hospital_24/06/2024</v>
      </c>
      <c r="S1084" t="str">
        <f>IF(COUNTIF(Individual!O:O,R1084)&gt;0,"Found","Not Found")</f>
        <v>Not Found</v>
      </c>
    </row>
    <row r="1085" spans="8:8">
      <c r="A1085" t="s">
        <v>104</v>
      </c>
      <c r="D1085" t="s">
        <v>145</v>
      </c>
      <c r="F1085" s="19">
        <v>45464.0</v>
      </c>
      <c r="G1085">
        <v>0.0</v>
      </c>
      <c r="H1085">
        <v>0.0</v>
      </c>
      <c r="I1085" t="s">
        <v>83</v>
      </c>
      <c r="J1085">
        <v>0.0</v>
      </c>
      <c r="K1085">
        <v>0.0</v>
      </c>
      <c r="L1085" t="s">
        <v>83</v>
      </c>
      <c r="M1085">
        <v>0.0</v>
      </c>
      <c r="N1085">
        <v>0.0</v>
      </c>
      <c r="P1085">
        <v>0.0</v>
      </c>
      <c r="Q1085" t="s">
        <v>580</v>
      </c>
      <c r="R1085" t="str">
        <f t="shared" si="18"/>
        <v>Mumias Model Health Centre_21/06/2024</v>
      </c>
      <c r="S1085" t="str">
        <f>IF(COUNTIF(Individual!O:O,R1085)&gt;0,"Found","Not Found")</f>
        <v>Not Found</v>
      </c>
    </row>
    <row r="1086" spans="8:8">
      <c r="A1086" t="s">
        <v>104</v>
      </c>
      <c r="D1086" t="s">
        <v>145</v>
      </c>
      <c r="F1086" s="19">
        <v>45467.0</v>
      </c>
      <c r="G1086">
        <v>0.0</v>
      </c>
      <c r="H1086">
        <v>0.0</v>
      </c>
      <c r="I1086" t="s">
        <v>83</v>
      </c>
      <c r="J1086">
        <v>0.0</v>
      </c>
      <c r="K1086">
        <v>0.0</v>
      </c>
      <c r="L1086" t="s">
        <v>83</v>
      </c>
      <c r="M1086">
        <v>0.0</v>
      </c>
      <c r="N1086">
        <v>0.0</v>
      </c>
      <c r="P1086">
        <v>0.0</v>
      </c>
      <c r="Q1086" t="s">
        <v>581</v>
      </c>
      <c r="R1086" t="str">
        <f t="shared" si="18"/>
        <v>Mumias Model Health Centre_24/06/2024</v>
      </c>
      <c r="S1086" t="str">
        <f>IF(COUNTIF(Individual!O:O,R1086)&gt;0,"Found","Not Found")</f>
        <v>Not Found</v>
      </c>
    </row>
    <row r="1087" spans="8:8">
      <c r="A1087" t="s">
        <v>93</v>
      </c>
      <c r="E1087" t="s">
        <v>107</v>
      </c>
      <c r="F1087" s="19">
        <v>45467.0</v>
      </c>
      <c r="G1087">
        <v>0.0</v>
      </c>
      <c r="H1087">
        <v>0.0</v>
      </c>
      <c r="I1087" t="s">
        <v>83</v>
      </c>
      <c r="J1087">
        <v>0.0</v>
      </c>
      <c r="K1087">
        <v>0.0</v>
      </c>
      <c r="L1087" t="s">
        <v>83</v>
      </c>
      <c r="M1087">
        <v>0.0</v>
      </c>
      <c r="N1087">
        <v>0.0</v>
      </c>
      <c r="P1087">
        <v>0.0</v>
      </c>
      <c r="Q1087" t="s">
        <v>582</v>
      </c>
      <c r="R1087" t="str">
        <f t="shared" si="18"/>
        <v>Njoro Sub-County Hospital_24/06/2024</v>
      </c>
      <c r="S1087" t="str">
        <f>IF(COUNTIF(Individual!O:O,R1087)&gt;0,"Found","Not Found")</f>
        <v>Not Found</v>
      </c>
    </row>
    <row r="1088" spans="8:8">
      <c r="A1088" t="s">
        <v>85</v>
      </c>
      <c r="B1088" t="s">
        <v>89</v>
      </c>
      <c r="F1088" s="19">
        <v>45467.0</v>
      </c>
      <c r="G1088">
        <v>1.0</v>
      </c>
      <c r="H1088">
        <v>1.0</v>
      </c>
      <c r="I1088" t="s">
        <v>83</v>
      </c>
      <c r="J1088">
        <v>0.0</v>
      </c>
      <c r="K1088">
        <v>1.0</v>
      </c>
      <c r="L1088" t="s">
        <v>83</v>
      </c>
      <c r="M1088">
        <v>1.0</v>
      </c>
      <c r="N1088">
        <v>0.0</v>
      </c>
      <c r="P1088">
        <v>1.0</v>
      </c>
      <c r="Q1088" t="s">
        <v>583</v>
      </c>
      <c r="R1088" t="str">
        <f t="shared" si="18"/>
        <v>Rachuonyo County Hospital_24/06/2024</v>
      </c>
      <c r="S1088" t="str">
        <f>IF(COUNTIF(Individual!O:O,R1088)&gt;0,"Found","Not Found")</f>
        <v>Not Found</v>
      </c>
    </row>
    <row r="1089" spans="8:8">
      <c r="A1089" t="s">
        <v>93</v>
      </c>
      <c r="E1089" t="s">
        <v>102</v>
      </c>
      <c r="F1089" s="19">
        <v>45467.0</v>
      </c>
      <c r="G1089">
        <v>0.0</v>
      </c>
      <c r="H1089">
        <v>0.0</v>
      </c>
      <c r="I1089" t="s">
        <v>83</v>
      </c>
      <c r="J1089">
        <v>0.0</v>
      </c>
      <c r="K1089">
        <v>0.0</v>
      </c>
      <c r="L1089" t="s">
        <v>83</v>
      </c>
      <c r="M1089">
        <v>0.0</v>
      </c>
      <c r="N1089">
        <v>0.0</v>
      </c>
      <c r="P1089">
        <v>0.0</v>
      </c>
      <c r="Q1089" t="s">
        <v>584</v>
      </c>
      <c r="R1089" t="str">
        <f t="shared" si="19" ref="R1089:R1111">CONCATENATE(B1089,C1089,D1089,E1089,"_",(TEXT(F1089,"dd/mm/yyyy")))</f>
        <v>Langalanga Health Centre_24/06/2024</v>
      </c>
      <c r="S1089" t="str">
        <f>IF(COUNTIF(Individual!O:O,R1089)&gt;0,"Found","Not Found")</f>
        <v>Not Found</v>
      </c>
    </row>
    <row r="1090" spans="8:8">
      <c r="A1090" t="s">
        <v>93</v>
      </c>
      <c r="E1090" t="s">
        <v>119</v>
      </c>
      <c r="F1090" s="19">
        <v>45467.0</v>
      </c>
      <c r="G1090">
        <v>2.0</v>
      </c>
      <c r="H1090">
        <v>2.0</v>
      </c>
      <c r="I1090" t="s">
        <v>83</v>
      </c>
      <c r="J1090">
        <v>0.0</v>
      </c>
      <c r="K1090">
        <v>2.0</v>
      </c>
      <c r="L1090" t="s">
        <v>83</v>
      </c>
      <c r="M1090">
        <v>2.0</v>
      </c>
      <c r="N1090">
        <v>0.0</v>
      </c>
      <c r="P1090">
        <v>2.0</v>
      </c>
      <c r="Q1090" t="s">
        <v>585</v>
      </c>
      <c r="R1090" t="str">
        <f t="shared" si="19"/>
        <v>Mithonge/Bondeni Dispensary_24/06/2024</v>
      </c>
      <c r="S1090" t="str">
        <f>IF(COUNTIF(Individual!O:O,R1090)&gt;0,"Found","Not Found")</f>
        <v>Not Found</v>
      </c>
    </row>
    <row r="1091" spans="8:8">
      <c r="A1091" t="s">
        <v>93</v>
      </c>
      <c r="E1091" t="s">
        <v>94</v>
      </c>
      <c r="F1091" s="19">
        <v>45467.0</v>
      </c>
      <c r="G1091">
        <v>0.0</v>
      </c>
      <c r="H1091">
        <v>0.0</v>
      </c>
      <c r="I1091" t="s">
        <v>83</v>
      </c>
      <c r="J1091">
        <v>0.0</v>
      </c>
      <c r="K1091">
        <v>0.0</v>
      </c>
      <c r="L1091" t="s">
        <v>83</v>
      </c>
      <c r="M1091">
        <v>0.0</v>
      </c>
      <c r="N1091">
        <v>0.0</v>
      </c>
      <c r="P1091">
        <v>0.0</v>
      </c>
      <c r="Q1091" t="s">
        <v>501</v>
      </c>
      <c r="R1091" t="str">
        <f t="shared" si="19"/>
        <v>Nakuru West Health Centre_24/06/2024</v>
      </c>
      <c r="S1091" t="str">
        <f>IF(COUNTIF(Individual!O:O,R1091)&gt;0,"Found","Not Found")</f>
        <v>Not Found</v>
      </c>
    </row>
    <row r="1092" spans="8:8">
      <c r="A1092" t="s">
        <v>104</v>
      </c>
      <c r="D1092" t="s">
        <v>143</v>
      </c>
      <c r="F1092" s="19">
        <v>45467.0</v>
      </c>
      <c r="G1092">
        <v>0.0</v>
      </c>
      <c r="H1092">
        <v>0.0</v>
      </c>
      <c r="I1092" t="s">
        <v>83</v>
      </c>
      <c r="J1092">
        <v>0.0</v>
      </c>
      <c r="K1092">
        <v>0.0</v>
      </c>
      <c r="L1092" t="s">
        <v>83</v>
      </c>
      <c r="M1092">
        <v>0.0</v>
      </c>
      <c r="N1092">
        <v>0.0</v>
      </c>
      <c r="P1092">
        <v>0.0</v>
      </c>
      <c r="Q1092" t="s">
        <v>586</v>
      </c>
      <c r="R1092" t="str">
        <f t="shared" si="19"/>
        <v>Malava County Hospital_24/06/2024</v>
      </c>
      <c r="S1092" t="str">
        <f>IF(COUNTIF(Individual!O:O,R1092)&gt;0,"Found","Not Found")</f>
        <v>Not Found</v>
      </c>
    </row>
    <row r="1093" spans="8:8">
      <c r="A1093" t="s">
        <v>93</v>
      </c>
      <c r="E1093" t="s">
        <v>98</v>
      </c>
      <c r="F1093" s="19">
        <v>45467.0</v>
      </c>
      <c r="G1093">
        <v>0.0</v>
      </c>
      <c r="H1093">
        <v>0.0</v>
      </c>
      <c r="I1093" t="s">
        <v>83</v>
      </c>
      <c r="J1093">
        <v>0.0</v>
      </c>
      <c r="K1093">
        <v>0.0</v>
      </c>
      <c r="L1093" t="s">
        <v>83</v>
      </c>
      <c r="M1093">
        <v>0.0</v>
      </c>
      <c r="N1093">
        <v>0.0</v>
      </c>
      <c r="P1093">
        <v>0.0</v>
      </c>
      <c r="Q1093" t="s">
        <v>525</v>
      </c>
      <c r="R1093" t="str">
        <f t="shared" si="19"/>
        <v>Bondeni Sub-County Hospital_24/06/2024</v>
      </c>
      <c r="S1093" t="str">
        <f>IF(COUNTIF(Individual!O:O,R1093)&gt;0,"Found","Not Found")</f>
        <v>Not Found</v>
      </c>
    </row>
    <row r="1094" spans="8:8">
      <c r="A1094" t="s">
        <v>104</v>
      </c>
      <c r="D1094" t="s">
        <v>261</v>
      </c>
      <c r="F1094" s="19">
        <v>45467.0</v>
      </c>
      <c r="G1094">
        <v>2.0</v>
      </c>
      <c r="H1094">
        <v>2.0</v>
      </c>
      <c r="I1094" t="s">
        <v>83</v>
      </c>
      <c r="J1094">
        <v>0.0</v>
      </c>
      <c r="K1094">
        <v>2.0</v>
      </c>
      <c r="L1094" t="s">
        <v>83</v>
      </c>
      <c r="M1094">
        <v>2.0</v>
      </c>
      <c r="N1094">
        <v>0.0</v>
      </c>
      <c r="P1094">
        <v>2.0</v>
      </c>
      <c r="Q1094" t="s">
        <v>587</v>
      </c>
      <c r="R1094" t="str">
        <f t="shared" si="19"/>
        <v>Matungu Sub-County Hospital_24/06/2024</v>
      </c>
      <c r="S1094" t="str">
        <f>IF(COUNTIF(Individual!O:O,R1094)&gt;0,"Found","Not Found")</f>
        <v>Not Found</v>
      </c>
    </row>
    <row r="1095" spans="8:8">
      <c r="A1095" t="s">
        <v>85</v>
      </c>
      <c r="B1095" t="s">
        <v>133</v>
      </c>
      <c r="F1095" s="19">
        <v>45467.0</v>
      </c>
      <c r="G1095">
        <v>0.0</v>
      </c>
      <c r="H1095">
        <v>0.0</v>
      </c>
      <c r="I1095" t="s">
        <v>83</v>
      </c>
      <c r="J1095">
        <v>0.0</v>
      </c>
      <c r="K1095">
        <v>0.0</v>
      </c>
      <c r="L1095" t="s">
        <v>83</v>
      </c>
      <c r="M1095">
        <v>0.0</v>
      </c>
      <c r="N1095">
        <v>0.0</v>
      </c>
      <c r="P1095">
        <v>0.0</v>
      </c>
      <c r="Q1095" t="s">
        <v>433</v>
      </c>
      <c r="R1095" t="str">
        <f t="shared" si="19"/>
        <v>Tom Mboya Memorial Level 4_24/06/2024</v>
      </c>
      <c r="S1095" t="str">
        <f>IF(COUNTIF(Individual!O:O,R1095)&gt;0,"Found","Not Found")</f>
        <v>Not Found</v>
      </c>
    </row>
    <row r="1096" spans="8:8">
      <c r="A1096" t="s">
        <v>81</v>
      </c>
      <c r="C1096" t="s">
        <v>126</v>
      </c>
      <c r="F1096" s="19">
        <v>45467.0</v>
      </c>
      <c r="G1096">
        <v>0.0</v>
      </c>
      <c r="H1096">
        <v>0.0</v>
      </c>
      <c r="I1096" t="s">
        <v>83</v>
      </c>
      <c r="J1096">
        <v>0.0</v>
      </c>
      <c r="K1096">
        <v>0.0</v>
      </c>
      <c r="L1096" t="s">
        <v>83</v>
      </c>
      <c r="M1096">
        <v>0.0</v>
      </c>
      <c r="N1096">
        <v>0.0</v>
      </c>
      <c r="P1096">
        <v>0.0</v>
      </c>
      <c r="Q1096" t="s">
        <v>544</v>
      </c>
      <c r="R1096" t="str">
        <f t="shared" si="19"/>
        <v>Jaramogi Oginga Odinga Teaching an Referral Hospital (JOOTRH)_24/06/2024</v>
      </c>
      <c r="S1096" t="str">
        <f>IF(COUNTIF(Individual!O:O,R1096)&gt;0,"Found","Not Found")</f>
        <v>Not Found</v>
      </c>
    </row>
    <row r="1097" spans="8:8">
      <c r="A1097" t="s">
        <v>81</v>
      </c>
      <c r="C1097" t="s">
        <v>91</v>
      </c>
      <c r="F1097" s="19">
        <v>45467.0</v>
      </c>
      <c r="G1097">
        <v>0.0</v>
      </c>
      <c r="H1097">
        <v>0.0</v>
      </c>
      <c r="I1097" t="s">
        <v>83</v>
      </c>
      <c r="J1097">
        <v>0.0</v>
      </c>
      <c r="K1097">
        <v>0.0</v>
      </c>
      <c r="L1097" t="s">
        <v>83</v>
      </c>
      <c r="M1097">
        <v>0.0</v>
      </c>
      <c r="N1097">
        <v>0.0</v>
      </c>
      <c r="P1097">
        <v>0.0</v>
      </c>
      <c r="Q1097" t="s">
        <v>523</v>
      </c>
      <c r="R1097" t="str">
        <f t="shared" si="19"/>
        <v>Migosi Sub-County Hospital_24/06/2024</v>
      </c>
      <c r="S1097" t="str">
        <f>IF(COUNTIF(Individual!O:O,R1097)&gt;0,"Found","Not Found")</f>
        <v>Not Found</v>
      </c>
    </row>
    <row r="1098" spans="8:8">
      <c r="A1098" t="s">
        <v>104</v>
      </c>
      <c r="D1098" t="s">
        <v>136</v>
      </c>
      <c r="F1098" s="19">
        <v>45467.0</v>
      </c>
      <c r="G1098">
        <v>0.0</v>
      </c>
      <c r="H1098">
        <v>0.0</v>
      </c>
      <c r="I1098" t="s">
        <v>83</v>
      </c>
      <c r="J1098">
        <v>0.0</v>
      </c>
      <c r="K1098">
        <v>0.0</v>
      </c>
      <c r="L1098" t="s">
        <v>83</v>
      </c>
      <c r="M1098">
        <v>0.0</v>
      </c>
      <c r="N1098">
        <v>0.0</v>
      </c>
      <c r="P1098">
        <v>0.0</v>
      </c>
      <c r="Q1098" t="s">
        <v>588</v>
      </c>
      <c r="R1098" t="str">
        <f t="shared" si="19"/>
        <v>AP Line_24/06/2024</v>
      </c>
      <c r="S1098" t="str">
        <f>IF(COUNTIF(Individual!O:O,R1098)&gt;0,"Found","Not Found")</f>
        <v>Not Found</v>
      </c>
    </row>
    <row r="1099" spans="8:8">
      <c r="A1099" t="s">
        <v>81</v>
      </c>
      <c r="C1099" t="s">
        <v>82</v>
      </c>
      <c r="F1099" s="19">
        <v>45467.0</v>
      </c>
      <c r="G1099">
        <v>0.0</v>
      </c>
      <c r="H1099">
        <v>0.0</v>
      </c>
      <c r="I1099" t="s">
        <v>83</v>
      </c>
      <c r="J1099">
        <v>0.0</v>
      </c>
      <c r="K1099">
        <v>0.0</v>
      </c>
      <c r="L1099" t="s">
        <v>83</v>
      </c>
      <c r="M1099">
        <v>0.0</v>
      </c>
      <c r="N1099">
        <v>0.0</v>
      </c>
      <c r="P1099">
        <v>0.0</v>
      </c>
      <c r="Q1099" t="s">
        <v>589</v>
      </c>
      <c r="R1099" t="str">
        <f t="shared" si="19"/>
        <v>Rabuor Sub-County Hospital_24/06/2024</v>
      </c>
      <c r="S1099" t="str">
        <f>IF(COUNTIF(Individual!O:O,R1099)&gt;0,"Found","Not Found")</f>
        <v>Not Found</v>
      </c>
    </row>
    <row r="1100" spans="8:8">
      <c r="A1100" t="s">
        <v>85</v>
      </c>
      <c r="B1100" t="s">
        <v>96</v>
      </c>
      <c r="F1100" s="19">
        <v>45467.0</v>
      </c>
      <c r="G1100">
        <v>0.0</v>
      </c>
      <c r="H1100">
        <v>0.0</v>
      </c>
      <c r="I1100" t="s">
        <v>83</v>
      </c>
      <c r="J1100">
        <v>0.0</v>
      </c>
      <c r="K1100">
        <v>0.0</v>
      </c>
      <c r="L1100" t="s">
        <v>83</v>
      </c>
      <c r="M1100">
        <v>0.0</v>
      </c>
      <c r="N1100">
        <v>0.0</v>
      </c>
      <c r="P1100">
        <v>0.0</v>
      </c>
      <c r="Q1100" t="s">
        <v>590</v>
      </c>
      <c r="R1100" t="str">
        <f t="shared" si="19"/>
        <v>Wagwe Health Centre_24/06/2024</v>
      </c>
      <c r="S1100" t="str">
        <f>IF(COUNTIF(Individual!O:O,R1100)&gt;0,"Found","Not Found")</f>
        <v>Not Found</v>
      </c>
    </row>
    <row r="1101" spans="8:8">
      <c r="A1101" t="s">
        <v>85</v>
      </c>
      <c r="B1101" t="s">
        <v>86</v>
      </c>
      <c r="F1101" s="19">
        <v>45467.0</v>
      </c>
      <c r="G1101">
        <v>0.0</v>
      </c>
      <c r="H1101">
        <v>0.0</v>
      </c>
      <c r="I1101" t="s">
        <v>83</v>
      </c>
      <c r="J1101">
        <v>0.0</v>
      </c>
      <c r="K1101">
        <v>0.0</v>
      </c>
      <c r="L1101" t="s">
        <v>83</v>
      </c>
      <c r="M1101">
        <v>0.0</v>
      </c>
      <c r="N1101">
        <v>0.0</v>
      </c>
      <c r="P1101">
        <v>0.0</v>
      </c>
      <c r="Q1101" t="s">
        <v>591</v>
      </c>
      <c r="R1101" t="str">
        <f t="shared" si="19"/>
        <v>Homa Bay County Teaching and Referral Hospital_24/06/2024</v>
      </c>
      <c r="S1101" t="str">
        <f>IF(COUNTIF(Individual!O:O,R1101)&gt;0,"Found","Not Found")</f>
        <v>Not Found</v>
      </c>
    </row>
    <row r="1102" spans="8:8">
      <c r="A1102" t="s">
        <v>104</v>
      </c>
      <c r="D1102" t="s">
        <v>105</v>
      </c>
      <c r="F1102" s="19">
        <v>45467.0</v>
      </c>
      <c r="G1102">
        <v>0.0</v>
      </c>
      <c r="H1102">
        <v>0.0</v>
      </c>
      <c r="I1102" t="s">
        <v>83</v>
      </c>
      <c r="J1102">
        <v>0.0</v>
      </c>
      <c r="K1102">
        <v>0.0</v>
      </c>
      <c r="L1102" t="s">
        <v>83</v>
      </c>
      <c r="M1102">
        <v>0.0</v>
      </c>
      <c r="N1102">
        <v>0.0</v>
      </c>
      <c r="P1102">
        <v>0.0</v>
      </c>
      <c r="Q1102" t="s">
        <v>592</v>
      </c>
      <c r="R1102" t="str">
        <f t="shared" si="19"/>
        <v>Kakamega County General Hospital_24/06/2024</v>
      </c>
      <c r="S1102" t="str">
        <f>IF(COUNTIF(Individual!O:O,R1102)&gt;0,"Found","Not Found")</f>
        <v>Not Found</v>
      </c>
    </row>
    <row r="1103" spans="8:8">
      <c r="A1103" t="s">
        <v>93</v>
      </c>
      <c r="E1103" t="s">
        <v>115</v>
      </c>
      <c r="F1103" s="19">
        <v>45467.0</v>
      </c>
      <c r="G1103">
        <v>3.0</v>
      </c>
      <c r="H1103">
        <v>1.0</v>
      </c>
      <c r="I1103" t="s">
        <v>253</v>
      </c>
      <c r="J1103">
        <v>2.0</v>
      </c>
      <c r="K1103">
        <v>1.0</v>
      </c>
      <c r="L1103" t="s">
        <v>83</v>
      </c>
      <c r="M1103">
        <v>1.0</v>
      </c>
      <c r="N1103">
        <v>0.0</v>
      </c>
      <c r="P1103">
        <v>2.0</v>
      </c>
      <c r="Q1103" t="s">
        <v>593</v>
      </c>
      <c r="R1103" t="str">
        <f t="shared" si="19"/>
        <v>Naivasha Sub-County Hospital_24/06/2024</v>
      </c>
      <c r="S1103" t="str">
        <f>IF(COUNTIF(Individual!O:O,R1103)&gt;0,"Found","Not Found")</f>
        <v>Not Found</v>
      </c>
    </row>
    <row r="1104" spans="8:8">
      <c r="A1104" t="s">
        <v>85</v>
      </c>
      <c r="B1104" t="s">
        <v>109</v>
      </c>
      <c r="F1104" s="19">
        <v>45467.0</v>
      </c>
      <c r="G1104">
        <v>0.0</v>
      </c>
      <c r="H1104">
        <v>0.0</v>
      </c>
      <c r="I1104" t="s">
        <v>83</v>
      </c>
      <c r="J1104">
        <v>0.0</v>
      </c>
      <c r="K1104">
        <v>0.0</v>
      </c>
      <c r="L1104" t="s">
        <v>83</v>
      </c>
      <c r="M1104">
        <v>0.0</v>
      </c>
      <c r="N1104">
        <v>0.0</v>
      </c>
      <c r="P1104">
        <v>0.0</v>
      </c>
      <c r="Q1104" t="s">
        <v>594</v>
      </c>
      <c r="R1104" t="str">
        <f t="shared" si="19"/>
        <v>Kabondo Sub-County Hospital_24/06/2024</v>
      </c>
      <c r="S1104" t="str">
        <f>IF(COUNTIF(Individual!O:O,R1104)&gt;0,"Found","Not Found")</f>
        <v>Not Found</v>
      </c>
    </row>
    <row r="1105" spans="8:8">
      <c r="A1105" t="s">
        <v>85</v>
      </c>
      <c r="B1105" t="s">
        <v>111</v>
      </c>
      <c r="F1105" s="19">
        <v>45467.0</v>
      </c>
      <c r="G1105">
        <v>0.0</v>
      </c>
      <c r="H1105">
        <v>0.0</v>
      </c>
      <c r="I1105" t="s">
        <v>83</v>
      </c>
      <c r="J1105">
        <v>0.0</v>
      </c>
      <c r="K1105">
        <v>0.0</v>
      </c>
      <c r="L1105" t="s">
        <v>83</v>
      </c>
      <c r="M1105">
        <v>0.0</v>
      </c>
      <c r="N1105">
        <v>0.0</v>
      </c>
      <c r="P1105">
        <v>0.0</v>
      </c>
      <c r="Q1105" t="s">
        <v>595</v>
      </c>
      <c r="R1105" t="str">
        <f t="shared" si="19"/>
        <v>Nyagoro Health Centre _24/06/2024</v>
      </c>
      <c r="S1105" t="str">
        <f>IF(COUNTIF(Individual!O:O,R1105)&gt;0,"Found","Not Found")</f>
        <v>Not Found</v>
      </c>
    </row>
    <row r="1106" spans="8:8">
      <c r="A1106" t="s">
        <v>85</v>
      </c>
      <c r="B1106" t="s">
        <v>121</v>
      </c>
      <c r="F1106" s="19">
        <v>45467.0</v>
      </c>
      <c r="G1106">
        <v>0.0</v>
      </c>
      <c r="H1106">
        <v>0.0</v>
      </c>
      <c r="I1106" t="s">
        <v>83</v>
      </c>
      <c r="J1106">
        <v>0.0</v>
      </c>
      <c r="K1106">
        <v>0.0</v>
      </c>
      <c r="L1106" t="s">
        <v>83</v>
      </c>
      <c r="M1106">
        <v>0.0</v>
      </c>
      <c r="N1106">
        <v>0.0</v>
      </c>
      <c r="P1106">
        <v>0.0</v>
      </c>
      <c r="Q1106" t="s">
        <v>596</v>
      </c>
      <c r="R1106" t="str">
        <f t="shared" si="19"/>
        <v>Kitare Health Centre_24/06/2024</v>
      </c>
      <c r="S1106" t="str">
        <f>IF(COUNTIF(Individual!O:O,R1106)&gt;0,"Found","Not Found")</f>
        <v>Not Found</v>
      </c>
    </row>
    <row r="1107" spans="8:8">
      <c r="A1107" t="s">
        <v>81</v>
      </c>
      <c r="C1107" t="s">
        <v>152</v>
      </c>
      <c r="F1107" s="19">
        <v>45467.0</v>
      </c>
      <c r="G1107">
        <v>0.0</v>
      </c>
      <c r="H1107">
        <v>0.0</v>
      </c>
      <c r="I1107" t="s">
        <v>83</v>
      </c>
      <c r="J1107">
        <v>0.0</v>
      </c>
      <c r="K1107">
        <v>0.0</v>
      </c>
      <c r="L1107" t="s">
        <v>83</v>
      </c>
      <c r="M1107">
        <v>0.0</v>
      </c>
      <c r="N1107">
        <v>0.0</v>
      </c>
      <c r="P1107">
        <v>0.0</v>
      </c>
      <c r="Q1107" t="s">
        <v>597</v>
      </c>
      <c r="R1107" t="str">
        <f t="shared" si="19"/>
        <v>Koru Dispensary_24/06/2024</v>
      </c>
      <c r="S1107" t="str">
        <f>IF(COUNTIF(Individual!O:O,R1107)&gt;0,"Found","Not Found")</f>
        <v>Not Found</v>
      </c>
    </row>
    <row r="1108" spans="8:8">
      <c r="A1108" t="s">
        <v>104</v>
      </c>
      <c r="D1108" t="s">
        <v>137</v>
      </c>
      <c r="F1108" s="19">
        <v>45467.0</v>
      </c>
      <c r="G1108">
        <v>0.0</v>
      </c>
      <c r="H1108">
        <v>0.0</v>
      </c>
      <c r="I1108" t="s">
        <v>83</v>
      </c>
      <c r="J1108">
        <v>0.0</v>
      </c>
      <c r="K1108">
        <v>0.0</v>
      </c>
      <c r="L1108" t="s">
        <v>83</v>
      </c>
      <c r="M1108">
        <v>0.0</v>
      </c>
      <c r="N1108">
        <v>0.0</v>
      </c>
      <c r="P1108">
        <v>0.0</v>
      </c>
      <c r="Q1108" t="s">
        <v>506</v>
      </c>
      <c r="R1108" t="str">
        <f t="shared" si="19"/>
        <v>Iguhu Sub-County Hospital_24/06/2024</v>
      </c>
      <c r="S1108" t="str">
        <f>IF(COUNTIF(Individual!O:O,R1108)&gt;0,"Found","Not Found")</f>
        <v>Not Found</v>
      </c>
    </row>
    <row r="1109" spans="8:8">
      <c r="A1109" t="s">
        <v>81</v>
      </c>
      <c r="C1109" t="s">
        <v>123</v>
      </c>
      <c r="F1109" s="19">
        <v>45467.0</v>
      </c>
      <c r="G1109">
        <v>3.0</v>
      </c>
      <c r="H1109">
        <v>3.0</v>
      </c>
      <c r="I1109" t="s">
        <v>83</v>
      </c>
      <c r="J1109">
        <v>0.0</v>
      </c>
      <c r="K1109">
        <v>3.0</v>
      </c>
      <c r="L1109" t="s">
        <v>83</v>
      </c>
      <c r="M1109">
        <v>3.0</v>
      </c>
      <c r="N1109">
        <v>0.0</v>
      </c>
      <c r="P1109">
        <v>3.0</v>
      </c>
      <c r="Q1109" t="s">
        <v>598</v>
      </c>
      <c r="R1109" t="str">
        <f t="shared" si="19"/>
        <v>Nyalunya Health Centre_24/06/2024</v>
      </c>
      <c r="S1109" t="str">
        <f>IF(COUNTIF(Individual!O:O,R1109)&gt;0,"Found","Not Found")</f>
        <v>Not Found</v>
      </c>
    </row>
    <row r="1110" spans="8:8">
      <c r="A1110" t="s">
        <v>93</v>
      </c>
      <c r="E1110" t="s">
        <v>113</v>
      </c>
      <c r="F1110" s="19">
        <v>45467.0</v>
      </c>
      <c r="G1110">
        <v>0.0</v>
      </c>
      <c r="H1110">
        <v>0.0</v>
      </c>
      <c r="I1110" t="s">
        <v>83</v>
      </c>
      <c r="J1110">
        <v>0.0</v>
      </c>
      <c r="K1110">
        <v>0.0</v>
      </c>
      <c r="L1110" t="s">
        <v>83</v>
      </c>
      <c r="M1110">
        <v>0.0</v>
      </c>
      <c r="N1110">
        <v>0.0</v>
      </c>
      <c r="P1110">
        <v>0.0</v>
      </c>
      <c r="Q1110" t="s">
        <v>539</v>
      </c>
      <c r="R1110" t="str">
        <f t="shared" si="19"/>
        <v>Lanet Health Centre_24/06/2024</v>
      </c>
      <c r="S1110" t="str">
        <f>IF(COUNTIF(Individual!O:O,R1110)&gt;0,"Found","Not Found")</f>
        <v>Not Found</v>
      </c>
    </row>
    <row r="1111" spans="8:8">
      <c r="A1111" t="s">
        <v>104</v>
      </c>
      <c r="D1111" t="s">
        <v>150</v>
      </c>
      <c r="F1111" s="19">
        <v>45467.0</v>
      </c>
      <c r="G1111">
        <v>0.0</v>
      </c>
      <c r="H1111">
        <v>0.0</v>
      </c>
      <c r="I1111" t="s">
        <v>83</v>
      </c>
      <c r="J1111">
        <v>0.0</v>
      </c>
      <c r="K1111">
        <v>0.0</v>
      </c>
      <c r="L1111" t="s">
        <v>83</v>
      </c>
      <c r="M1111">
        <v>0.0</v>
      </c>
      <c r="N1111">
        <v>0.0</v>
      </c>
      <c r="P1111">
        <v>0.0</v>
      </c>
      <c r="Q1111" t="s">
        <v>347</v>
      </c>
      <c r="R1111" t="str">
        <f t="shared" si="19"/>
        <v>Butere Sub-County Hospital_24/06/2024</v>
      </c>
      <c r="S1111" t="str">
        <f>IF(COUNTIF(Individual!O:O,R1111)&gt;0,"Found","Not Found")</f>
        <v>Not Found</v>
      </c>
    </row>
    <row r="1112" spans="8:8">
      <c r="A1112" t="s">
        <v>93</v>
      </c>
      <c r="E1112" t="s">
        <v>599</v>
      </c>
      <c r="F1112" s="19">
        <v>45467.0</v>
      </c>
      <c r="G1112">
        <v>0.0</v>
      </c>
      <c r="H1112">
        <v>0.0</v>
      </c>
      <c r="I1112" t="s">
        <v>83</v>
      </c>
      <c r="J1112">
        <v>0.0</v>
      </c>
      <c r="K1112">
        <v>0.0</v>
      </c>
      <c r="L1112" t="s">
        <v>83</v>
      </c>
      <c r="M1112">
        <v>0.0</v>
      </c>
      <c r="N1112">
        <v>0.0</v>
      </c>
      <c r="P1112">
        <v>0.0</v>
      </c>
      <c r="Q1112" t="s">
        <v>167</v>
      </c>
      <c r="R1112" t="str">
        <f t="shared" si="20" ref="R1112:R1175">CONCATENATE(B1112,C1112,D1112,E1112,"_",(TEXT(F1112,"dd/mm/yyyy")))</f>
        <v>Nakuru County Referral Hospital _24/06/2024</v>
      </c>
      <c r="S1112" t="str">
        <f>IF(COUNTIF(Individual!O:O,R1112)&gt;0,"Found","Not Found")</f>
        <v>Not Found</v>
      </c>
    </row>
    <row r="1113" spans="8:8">
      <c r="A1113" t="s">
        <v>81</v>
      </c>
      <c r="C1113" t="s">
        <v>434</v>
      </c>
      <c r="F1113" s="19">
        <v>45467.0</v>
      </c>
      <c r="G1113">
        <v>0.0</v>
      </c>
      <c r="H1113">
        <v>0.0</v>
      </c>
      <c r="I1113" t="s">
        <v>83</v>
      </c>
      <c r="J1113">
        <v>0.0</v>
      </c>
      <c r="K1113">
        <v>0.0</v>
      </c>
      <c r="L1113" t="s">
        <v>83</v>
      </c>
      <c r="M1113">
        <v>0.0</v>
      </c>
      <c r="N1113">
        <v>0.0</v>
      </c>
      <c r="P1113">
        <v>0.0</v>
      </c>
      <c r="Q1113" t="s">
        <v>447</v>
      </c>
      <c r="R1113" t="str">
        <f t="shared" si="20"/>
        <v>Kisumu County Referral Hospital (KCRH)_24/06/2024</v>
      </c>
      <c r="S1113" t="str">
        <f>IF(COUNTIF(Individual!O:O,R1113)&gt;0,"Found","Not Found")</f>
        <v>Not Found</v>
      </c>
    </row>
    <row r="1114" spans="8:8">
      <c r="A1114" t="s">
        <v>81</v>
      </c>
      <c r="C1114" t="s">
        <v>600</v>
      </c>
      <c r="F1114" s="19">
        <v>45467.0</v>
      </c>
      <c r="G1114">
        <v>0.0</v>
      </c>
      <c r="H1114">
        <v>0.0</v>
      </c>
      <c r="I1114" t="s">
        <v>83</v>
      </c>
      <c r="J1114">
        <v>0.0</v>
      </c>
      <c r="K1114">
        <v>0.0</v>
      </c>
      <c r="L1114" t="s">
        <v>83</v>
      </c>
      <c r="M1114">
        <v>0.0</v>
      </c>
      <c r="N1114">
        <v>0.0</v>
      </c>
      <c r="P1114">
        <v>0.0</v>
      </c>
      <c r="Q1114" t="s">
        <v>118</v>
      </c>
      <c r="R1114" t="str">
        <f t="shared" si="20"/>
        <v>Lumumba Sub-County Hospital _24/06/2024</v>
      </c>
      <c r="S1114" t="str">
        <f>IF(COUNTIF(Individual!O:O,R1114)&gt;0,"Found","Not Found")</f>
        <v>Not Found</v>
      </c>
    </row>
    <row r="1115" spans="8:8">
      <c r="A1115" t="s">
        <v>85</v>
      </c>
      <c r="B1115" t="s">
        <v>89</v>
      </c>
      <c r="F1115" s="19">
        <v>45468.0</v>
      </c>
      <c r="G1115">
        <v>1.0</v>
      </c>
      <c r="H1115">
        <v>1.0</v>
      </c>
      <c r="I1115" t="s">
        <v>83</v>
      </c>
      <c r="J1115">
        <v>0.0</v>
      </c>
      <c r="K1115">
        <v>1.0</v>
      </c>
      <c r="L1115" t="s">
        <v>83</v>
      </c>
      <c r="M1115">
        <v>1.0</v>
      </c>
      <c r="N1115">
        <v>0.0</v>
      </c>
      <c r="P1115">
        <v>1.0</v>
      </c>
      <c r="Q1115" t="s">
        <v>601</v>
      </c>
      <c r="R1115" t="str">
        <f t="shared" si="20"/>
        <v>Rachuonyo County Hospital_25/06/2024</v>
      </c>
      <c r="S1115" t="str">
        <f>IF(COUNTIF(Individual!O:O,R1115)&gt;0,"Found","Not Found")</f>
        <v>Not Found</v>
      </c>
    </row>
    <row r="1116" spans="8:8">
      <c r="A1116" t="s">
        <v>81</v>
      </c>
      <c r="C1116" t="s">
        <v>602</v>
      </c>
      <c r="F1116" s="19">
        <v>45468.0</v>
      </c>
      <c r="G1116">
        <v>0.0</v>
      </c>
      <c r="H1116">
        <v>0.0</v>
      </c>
      <c r="I1116" t="s">
        <v>83</v>
      </c>
      <c r="J1116">
        <v>0.0</v>
      </c>
      <c r="K1116">
        <v>0.0</v>
      </c>
      <c r="L1116" t="s">
        <v>83</v>
      </c>
      <c r="M1116">
        <v>0.0</v>
      </c>
      <c r="N1116">
        <v>0.0</v>
      </c>
      <c r="P1116">
        <v>0.0</v>
      </c>
      <c r="Q1116" t="s">
        <v>166</v>
      </c>
      <c r="R1116" t="str">
        <f t="shared" si="20"/>
        <v>Migosi Sub-County Hospital _25/06/2024</v>
      </c>
      <c r="S1116" t="str">
        <f>IF(COUNTIF(Individual!O:O,R1116)&gt;0,"Found","Not Found")</f>
        <v>Not Found</v>
      </c>
    </row>
    <row r="1117" spans="8:8">
      <c r="A1117" t="s">
        <v>85</v>
      </c>
      <c r="B1117" t="s">
        <v>603</v>
      </c>
      <c r="F1117" s="19">
        <v>45468.0</v>
      </c>
      <c r="G1117">
        <v>0.0</v>
      </c>
      <c r="H1117">
        <v>0.0</v>
      </c>
      <c r="I1117" t="s">
        <v>83</v>
      </c>
      <c r="J1117">
        <v>0.0</v>
      </c>
      <c r="K1117">
        <v>0.0</v>
      </c>
      <c r="L1117" t="s">
        <v>83</v>
      </c>
      <c r="M1117">
        <v>0.0</v>
      </c>
      <c r="N1117">
        <v>0.0</v>
      </c>
      <c r="P1117">
        <v>0.0</v>
      </c>
      <c r="Q1117" t="s">
        <v>604</v>
      </c>
      <c r="R1117" t="str">
        <f t="shared" si="20"/>
        <v>Kitare Health Centre _25/06/2024</v>
      </c>
      <c r="S1117" t="str">
        <f>IF(COUNTIF(Individual!O:O,R1117)&gt;0,"Found","Not Found")</f>
        <v>Not Found</v>
      </c>
    </row>
    <row r="1118" spans="8:8">
      <c r="A1118" t="s">
        <v>93</v>
      </c>
      <c r="E1118" t="s">
        <v>605</v>
      </c>
      <c r="F1118" s="19">
        <v>45468.0</v>
      </c>
      <c r="G1118">
        <v>1.0</v>
      </c>
      <c r="H1118">
        <v>1.0</v>
      </c>
      <c r="I1118" t="s">
        <v>83</v>
      </c>
      <c r="J1118">
        <v>0.0</v>
      </c>
      <c r="K1118">
        <v>1.0</v>
      </c>
      <c r="L1118" t="s">
        <v>83</v>
      </c>
      <c r="M1118">
        <v>1.0</v>
      </c>
      <c r="N1118">
        <v>0.0</v>
      </c>
      <c r="P1118">
        <v>1.0</v>
      </c>
      <c r="Q1118" t="s">
        <v>606</v>
      </c>
      <c r="R1118" t="str">
        <f t="shared" si="20"/>
        <v>Njoro Sub-County Hospital _25/06/2024</v>
      </c>
      <c r="S1118" t="str">
        <f>IF(COUNTIF(Individual!O:O,R1118)&gt;0,"Found","Not Found")</f>
        <v>Not Found</v>
      </c>
    </row>
    <row r="1119" spans="8:8">
      <c r="A1119" t="s">
        <v>85</v>
      </c>
      <c r="B1119" t="s">
        <v>607</v>
      </c>
      <c r="F1119" s="19">
        <v>45468.0</v>
      </c>
      <c r="G1119">
        <v>0.0</v>
      </c>
      <c r="H1119">
        <v>0.0</v>
      </c>
      <c r="I1119" t="s">
        <v>83</v>
      </c>
      <c r="J1119">
        <v>0.0</v>
      </c>
      <c r="K1119">
        <v>0.0</v>
      </c>
      <c r="L1119" t="s">
        <v>83</v>
      </c>
      <c r="M1119">
        <v>0.0</v>
      </c>
      <c r="N1119">
        <v>0.0</v>
      </c>
      <c r="P1119">
        <v>0.0</v>
      </c>
      <c r="Q1119" t="s">
        <v>608</v>
      </c>
      <c r="R1119" t="str">
        <f t="shared" si="20"/>
        <v>Wagwe Health Centre _25/06/2024</v>
      </c>
      <c r="S1119" t="str">
        <f>IF(COUNTIF(Individual!O:O,R1119)&gt;0,"Found","Not Found")</f>
        <v>Not Found</v>
      </c>
    </row>
    <row r="1120" spans="8:8">
      <c r="A1120" t="s">
        <v>93</v>
      </c>
      <c r="E1120" t="s">
        <v>609</v>
      </c>
      <c r="F1120" s="19">
        <v>45468.0</v>
      </c>
      <c r="G1120">
        <v>0.0</v>
      </c>
      <c r="H1120">
        <v>0.0</v>
      </c>
      <c r="I1120" t="s">
        <v>83</v>
      </c>
      <c r="J1120">
        <v>0.0</v>
      </c>
      <c r="K1120">
        <v>0.0</v>
      </c>
      <c r="L1120" t="s">
        <v>83</v>
      </c>
      <c r="M1120">
        <v>0.0</v>
      </c>
      <c r="N1120">
        <v>0.0</v>
      </c>
      <c r="P1120">
        <v>0.0</v>
      </c>
      <c r="Q1120" t="s">
        <v>525</v>
      </c>
      <c r="R1120" t="str">
        <f t="shared" si="20"/>
        <v>Bondeni Sub-County Hospital _25/06/2024</v>
      </c>
      <c r="S1120" t="str">
        <f>IF(COUNTIF(Individual!O:O,R1120)&gt;0,"Found","Not Found")</f>
        <v>Not Found</v>
      </c>
    </row>
    <row r="1121" spans="8:8">
      <c r="A1121" t="s">
        <v>93</v>
      </c>
      <c r="E1121" t="s">
        <v>610</v>
      </c>
      <c r="F1121" s="19">
        <v>45468.0</v>
      </c>
      <c r="G1121">
        <v>0.0</v>
      </c>
      <c r="H1121">
        <v>0.0</v>
      </c>
      <c r="I1121" t="s">
        <v>83</v>
      </c>
      <c r="J1121">
        <v>0.0</v>
      </c>
      <c r="K1121">
        <v>0.0</v>
      </c>
      <c r="L1121" t="s">
        <v>83</v>
      </c>
      <c r="M1121">
        <v>0.0</v>
      </c>
      <c r="N1121">
        <v>0.0</v>
      </c>
      <c r="P1121">
        <v>0.0</v>
      </c>
      <c r="Q1121" t="s">
        <v>120</v>
      </c>
      <c r="R1121" t="str">
        <f t="shared" si="20"/>
        <v>Mithonge/Bondeni Dispensary _25/06/2024</v>
      </c>
      <c r="S1121" t="str">
        <f>IF(COUNTIF(Individual!O:O,R1121)&gt;0,"Found","Not Found")</f>
        <v>Not Found</v>
      </c>
    </row>
    <row r="1122" spans="8:8">
      <c r="A1122" t="s">
        <v>85</v>
      </c>
      <c r="B1122" t="s">
        <v>111</v>
      </c>
      <c r="F1122" s="19">
        <v>45468.0</v>
      </c>
      <c r="G1122">
        <v>0.0</v>
      </c>
      <c r="H1122">
        <v>0.0</v>
      </c>
      <c r="I1122" t="s">
        <v>83</v>
      </c>
      <c r="J1122">
        <v>0.0</v>
      </c>
      <c r="K1122">
        <v>0.0</v>
      </c>
      <c r="L1122" t="s">
        <v>83</v>
      </c>
      <c r="M1122">
        <v>0.0</v>
      </c>
      <c r="N1122">
        <v>0.0</v>
      </c>
      <c r="P1122">
        <v>0.0</v>
      </c>
      <c r="Q1122" t="s">
        <v>611</v>
      </c>
      <c r="R1122" t="str">
        <f t="shared" si="20"/>
        <v>Nyagoro Health Centre _25/06/2024</v>
      </c>
      <c r="S1122" t="str">
        <f>IF(COUNTIF(Individual!O:O,R1122)&gt;0,"Found","Not Found")</f>
        <v>Not Found</v>
      </c>
    </row>
    <row r="1123" spans="8:8">
      <c r="A1123" t="s">
        <v>93</v>
      </c>
      <c r="E1123" t="s">
        <v>612</v>
      </c>
      <c r="F1123" s="19">
        <v>45468.0</v>
      </c>
      <c r="G1123">
        <v>0.0</v>
      </c>
      <c r="H1123">
        <v>0.0</v>
      </c>
      <c r="I1123" t="s">
        <v>83</v>
      </c>
      <c r="J1123">
        <v>0.0</v>
      </c>
      <c r="K1123">
        <v>0.0</v>
      </c>
      <c r="L1123" t="s">
        <v>83</v>
      </c>
      <c r="M1123">
        <v>0.0</v>
      </c>
      <c r="N1123">
        <v>0.0</v>
      </c>
      <c r="P1123">
        <v>0.0</v>
      </c>
      <c r="Q1123" t="s">
        <v>544</v>
      </c>
      <c r="R1123" t="str">
        <f t="shared" si="20"/>
        <v>Nakuru West Health Centre _25/06/2024</v>
      </c>
      <c r="S1123" t="str">
        <f>IF(COUNTIF(Individual!O:O,R1123)&gt;0,"Found","Not Found")</f>
        <v>Not Found</v>
      </c>
    </row>
    <row r="1124" spans="8:8">
      <c r="A1124" t="s">
        <v>85</v>
      </c>
      <c r="B1124" t="s">
        <v>613</v>
      </c>
      <c r="F1124" s="19">
        <v>45468.0</v>
      </c>
      <c r="G1124">
        <v>0.0</v>
      </c>
      <c r="H1124">
        <v>0.0</v>
      </c>
      <c r="I1124" t="s">
        <v>83</v>
      </c>
      <c r="J1124">
        <v>0.0</v>
      </c>
      <c r="K1124">
        <v>0.0</v>
      </c>
      <c r="L1124" t="s">
        <v>83</v>
      </c>
      <c r="M1124">
        <v>0.0</v>
      </c>
      <c r="N1124">
        <v>0.0</v>
      </c>
      <c r="P1124">
        <v>0.0</v>
      </c>
      <c r="Q1124" t="s">
        <v>614</v>
      </c>
      <c r="R1124" t="str">
        <f t="shared" si="20"/>
        <v>Kabondo Sub-County Hospital _25/06/2024</v>
      </c>
      <c r="S1124" t="str">
        <f>IF(COUNTIF(Individual!O:O,R1124)&gt;0,"Found","Not Found")</f>
        <v>Not Found</v>
      </c>
    </row>
    <row r="1125" spans="8:8">
      <c r="A1125" t="s">
        <v>93</v>
      </c>
      <c r="E1125" t="s">
        <v>599</v>
      </c>
      <c r="F1125" s="19">
        <v>45468.0</v>
      </c>
      <c r="G1125">
        <v>0.0</v>
      </c>
      <c r="H1125">
        <v>0.0</v>
      </c>
      <c r="I1125" t="s">
        <v>83</v>
      </c>
      <c r="J1125">
        <v>0.0</v>
      </c>
      <c r="K1125">
        <v>0.0</v>
      </c>
      <c r="L1125" t="s">
        <v>83</v>
      </c>
      <c r="M1125">
        <v>0.0</v>
      </c>
      <c r="N1125">
        <v>0.0</v>
      </c>
      <c r="P1125">
        <v>0.0</v>
      </c>
      <c r="Q1125" t="s">
        <v>167</v>
      </c>
      <c r="R1125" t="str">
        <f t="shared" si="20"/>
        <v>Nakuru County Referral Hospital _25/06/2024</v>
      </c>
      <c r="S1125" t="str">
        <f>IF(COUNTIF(Individual!O:O,R1125)&gt;0,"Found","Not Found")</f>
        <v>Not Found</v>
      </c>
    </row>
    <row r="1126" spans="8:8">
      <c r="A1126" t="s">
        <v>85</v>
      </c>
      <c r="B1126" t="s">
        <v>86</v>
      </c>
      <c r="F1126" s="19">
        <v>45468.0</v>
      </c>
      <c r="G1126">
        <v>0.0</v>
      </c>
      <c r="H1126">
        <v>0.0</v>
      </c>
      <c r="I1126" t="s">
        <v>83</v>
      </c>
      <c r="J1126">
        <v>0.0</v>
      </c>
      <c r="K1126">
        <v>0.0</v>
      </c>
      <c r="L1126" t="s">
        <v>83</v>
      </c>
      <c r="M1126">
        <v>0.0</v>
      </c>
      <c r="N1126">
        <v>0.0</v>
      </c>
      <c r="P1126">
        <v>0.0</v>
      </c>
      <c r="Q1126" t="s">
        <v>88</v>
      </c>
      <c r="R1126" t="str">
        <f t="shared" si="20"/>
        <v>Homa Bay County Teaching and Referral Hospital_25/06/2024</v>
      </c>
      <c r="S1126" t="str">
        <f>IF(COUNTIF(Individual!O:O,R1126)&gt;0,"Found","Not Found")</f>
        <v>Not Found</v>
      </c>
    </row>
    <row r="1127" spans="8:8">
      <c r="A1127" t="s">
        <v>93</v>
      </c>
      <c r="E1127" t="s">
        <v>615</v>
      </c>
      <c r="F1127" s="19">
        <v>45468.0</v>
      </c>
      <c r="G1127">
        <v>0.0</v>
      </c>
      <c r="H1127">
        <v>0.0</v>
      </c>
      <c r="I1127" t="s">
        <v>83</v>
      </c>
      <c r="J1127">
        <v>0.0</v>
      </c>
      <c r="K1127">
        <v>0.0</v>
      </c>
      <c r="L1127" t="s">
        <v>83</v>
      </c>
      <c r="M1127">
        <v>0.0</v>
      </c>
      <c r="N1127">
        <v>0.0</v>
      </c>
      <c r="P1127">
        <v>0.0</v>
      </c>
      <c r="Q1127" t="s">
        <v>459</v>
      </c>
      <c r="R1127" t="str">
        <f t="shared" si="20"/>
        <v>Naivasha Sub-County Hospital _25/06/2024</v>
      </c>
      <c r="S1127" t="str">
        <f>IF(COUNTIF(Individual!O:O,R1127)&gt;0,"Found","Not Found")</f>
        <v>Not Found</v>
      </c>
    </row>
    <row r="1128" spans="8:8">
      <c r="A1128" t="s">
        <v>85</v>
      </c>
      <c r="B1128" t="s">
        <v>616</v>
      </c>
      <c r="F1128" s="19">
        <v>45468.0</v>
      </c>
      <c r="G1128">
        <v>0.0</v>
      </c>
      <c r="H1128">
        <v>0.0</v>
      </c>
      <c r="I1128" t="s">
        <v>83</v>
      </c>
      <c r="J1128">
        <v>0.0</v>
      </c>
      <c r="K1128">
        <v>0.0</v>
      </c>
      <c r="L1128" t="s">
        <v>83</v>
      </c>
      <c r="M1128">
        <v>0.0</v>
      </c>
      <c r="N1128">
        <v>0.0</v>
      </c>
      <c r="P1128">
        <v>0.0</v>
      </c>
      <c r="Q1128" t="s">
        <v>433</v>
      </c>
      <c r="R1128" s="22" t="str">
        <f t="shared" si="20"/>
        <v>Tom Mboya Memorial Level 4 _25/06/2024</v>
      </c>
      <c r="S1128" t="str">
        <f>IF(COUNTIF(Individual!O:O,R1128)&gt;0,"Found","Not Found")</f>
        <v>Not Found</v>
      </c>
      <c r="T1128" t="s">
        <v>617</v>
      </c>
    </row>
    <row r="1129" spans="8:8">
      <c r="A1129" t="s">
        <v>85</v>
      </c>
      <c r="B1129" t="s">
        <v>616</v>
      </c>
      <c r="F1129" s="19">
        <v>45468.0</v>
      </c>
      <c r="G1129">
        <v>0.0</v>
      </c>
      <c r="H1129">
        <v>0.0</v>
      </c>
      <c r="I1129" t="s">
        <v>83</v>
      </c>
      <c r="J1129">
        <v>0.0</v>
      </c>
      <c r="K1129">
        <v>0.0</v>
      </c>
      <c r="L1129" t="s">
        <v>83</v>
      </c>
      <c r="M1129">
        <v>0.0</v>
      </c>
      <c r="N1129">
        <v>0.0</v>
      </c>
      <c r="P1129">
        <v>0.0</v>
      </c>
      <c r="Q1129" t="s">
        <v>433</v>
      </c>
      <c r="R1129" t="str">
        <f t="shared" si="20"/>
        <v>Tom Mboya Memorial Level 4 _25/06/2024</v>
      </c>
      <c r="S1129" t="str">
        <f>IF(COUNTIF(Individual!O:O,R1129)&gt;0,"Found","Not Found")</f>
        <v>Not Found</v>
      </c>
      <c r="T1129" t="s">
        <v>618</v>
      </c>
    </row>
    <row r="1130" spans="8:8">
      <c r="A1130" t="s">
        <v>81</v>
      </c>
      <c r="C1130" t="s">
        <v>619</v>
      </c>
      <c r="F1130" s="19">
        <v>45468.0</v>
      </c>
      <c r="G1130">
        <v>0.0</v>
      </c>
      <c r="H1130">
        <v>0.0</v>
      </c>
      <c r="I1130" t="s">
        <v>83</v>
      </c>
      <c r="J1130">
        <v>0.0</v>
      </c>
      <c r="K1130">
        <v>0.0</v>
      </c>
      <c r="L1130" t="s">
        <v>83</v>
      </c>
      <c r="M1130">
        <v>0.0</v>
      </c>
      <c r="N1130">
        <v>0.0</v>
      </c>
      <c r="P1130">
        <v>0.0</v>
      </c>
      <c r="Q1130" t="s">
        <v>620</v>
      </c>
      <c r="R1130" t="str">
        <f t="shared" si="20"/>
        <v>Koru Dispensary _25/06/2024</v>
      </c>
      <c r="S1130" t="str">
        <f>IF(COUNTIF(Individual!O:O,R1130)&gt;0,"Found","Not Found")</f>
        <v>Not Found</v>
      </c>
    </row>
    <row r="1131" spans="8:8">
      <c r="A1131" t="s">
        <v>85</v>
      </c>
      <c r="B1131" t="s">
        <v>616</v>
      </c>
      <c r="F1131" s="19">
        <v>45468.0</v>
      </c>
      <c r="G1131">
        <v>0.0</v>
      </c>
      <c r="H1131">
        <v>0.0</v>
      </c>
      <c r="I1131" t="s">
        <v>83</v>
      </c>
      <c r="J1131">
        <v>0.0</v>
      </c>
      <c r="K1131">
        <v>0.0</v>
      </c>
      <c r="L1131" t="s">
        <v>83</v>
      </c>
      <c r="M1131">
        <v>0.0</v>
      </c>
      <c r="N1131">
        <v>0.0</v>
      </c>
      <c r="P1131">
        <v>0.0</v>
      </c>
      <c r="Q1131" t="s">
        <v>433</v>
      </c>
      <c r="R1131" t="str">
        <f t="shared" si="20"/>
        <v>Tom Mboya Memorial Level 4 _25/06/2024</v>
      </c>
      <c r="S1131" t="str">
        <f>IF(COUNTIF(Individual!O:O,R1131)&gt;0,"Found","Not Found")</f>
        <v>Not Found</v>
      </c>
      <c r="T1131" t="s">
        <v>618</v>
      </c>
    </row>
    <row r="1132" spans="8:8">
      <c r="A1132" t="s">
        <v>93</v>
      </c>
      <c r="E1132" t="s">
        <v>621</v>
      </c>
      <c r="F1132" s="19">
        <v>45468.0</v>
      </c>
      <c r="G1132">
        <v>0.0</v>
      </c>
      <c r="H1132">
        <v>0.0</v>
      </c>
      <c r="I1132" t="s">
        <v>83</v>
      </c>
      <c r="J1132">
        <v>0.0</v>
      </c>
      <c r="K1132">
        <v>0.0</v>
      </c>
      <c r="L1132" t="s">
        <v>83</v>
      </c>
      <c r="M1132">
        <v>0.0</v>
      </c>
      <c r="N1132">
        <v>0.0</v>
      </c>
      <c r="P1132">
        <v>0.0</v>
      </c>
      <c r="Q1132" t="s">
        <v>622</v>
      </c>
      <c r="R1132" t="str">
        <f t="shared" si="20"/>
        <v>Langalanga Health Centre _25/06/2024</v>
      </c>
      <c r="S1132" t="str">
        <f>IF(COUNTIF(Individual!O:O,R1132)&gt;0,"Found","Not Found")</f>
        <v>Not Found</v>
      </c>
    </row>
    <row r="1133" spans="8:8">
      <c r="A1133" t="s">
        <v>104</v>
      </c>
      <c r="D1133" t="s">
        <v>623</v>
      </c>
      <c r="F1133" s="19">
        <v>45469.0</v>
      </c>
      <c r="G1133">
        <v>0.0</v>
      </c>
      <c r="H1133">
        <v>0.0</v>
      </c>
      <c r="I1133" t="s">
        <v>83</v>
      </c>
      <c r="J1133">
        <v>0.0</v>
      </c>
      <c r="K1133">
        <v>0.0</v>
      </c>
      <c r="L1133" t="s">
        <v>83</v>
      </c>
      <c r="M1133">
        <v>0.0</v>
      </c>
      <c r="N1133">
        <v>0.0</v>
      </c>
      <c r="P1133">
        <v>0.0</v>
      </c>
      <c r="Q1133" t="s">
        <v>394</v>
      </c>
      <c r="R1133" t="str">
        <f t="shared" si="20"/>
        <v>Matunda Sub District Hospital _26/06/2024</v>
      </c>
      <c r="S1133" t="str">
        <f>IF(COUNTIF(Individual!O:O,R1133)&gt;0,"Found","Not Found")</f>
        <v>Not Found</v>
      </c>
    </row>
    <row r="1134" spans="8:8">
      <c r="A1134" t="s">
        <v>85</v>
      </c>
      <c r="B1134" t="s">
        <v>89</v>
      </c>
      <c r="F1134" s="19">
        <v>45469.0</v>
      </c>
      <c r="G1134">
        <v>0.0</v>
      </c>
      <c r="H1134">
        <v>0.0</v>
      </c>
      <c r="I1134" t="s">
        <v>83</v>
      </c>
      <c r="J1134">
        <v>0.0</v>
      </c>
      <c r="K1134">
        <v>0.0</v>
      </c>
      <c r="L1134" t="s">
        <v>83</v>
      </c>
      <c r="M1134">
        <v>0.0</v>
      </c>
      <c r="N1134">
        <v>0.0</v>
      </c>
      <c r="P1134">
        <v>0.0</v>
      </c>
      <c r="Q1134" t="s">
        <v>624</v>
      </c>
      <c r="R1134" t="str">
        <f t="shared" si="20"/>
        <v>Rachuonyo County Hospital_26/06/2024</v>
      </c>
      <c r="S1134" t="str">
        <f>IF(COUNTIF(Individual!O:O,R1134)&gt;0,"Found","Not Found")</f>
        <v>Not Found</v>
      </c>
    </row>
    <row r="1135" spans="8:8">
      <c r="A1135" t="s">
        <v>93</v>
      </c>
      <c r="E1135" t="s">
        <v>610</v>
      </c>
      <c r="F1135" s="19">
        <v>45469.0</v>
      </c>
      <c r="G1135">
        <v>0.0</v>
      </c>
      <c r="H1135">
        <v>0.0</v>
      </c>
      <c r="I1135" t="s">
        <v>83</v>
      </c>
      <c r="J1135">
        <v>0.0</v>
      </c>
      <c r="K1135">
        <v>0.0</v>
      </c>
      <c r="L1135" t="s">
        <v>83</v>
      </c>
      <c r="M1135">
        <v>0.0</v>
      </c>
      <c r="N1135">
        <v>0.0</v>
      </c>
      <c r="P1135">
        <v>0.0</v>
      </c>
      <c r="Q1135" t="s">
        <v>120</v>
      </c>
      <c r="R1135" t="str">
        <f t="shared" si="20"/>
        <v>Mithonge/Bondeni Dispensary _26/06/2024</v>
      </c>
      <c r="S1135" t="str">
        <f>IF(COUNTIF(Individual!O:O,R1135)&gt;0,"Found","Not Found")</f>
        <v>Not Found</v>
      </c>
    </row>
    <row r="1136" spans="8:8">
      <c r="A1136" t="s">
        <v>81</v>
      </c>
      <c r="C1136" t="s">
        <v>625</v>
      </c>
      <c r="F1136" s="19">
        <v>45469.0</v>
      </c>
      <c r="G1136">
        <v>0.0</v>
      </c>
      <c r="H1136">
        <v>0.0</v>
      </c>
      <c r="I1136" t="s">
        <v>83</v>
      </c>
      <c r="J1136">
        <v>0.0</v>
      </c>
      <c r="K1136">
        <v>0.0</v>
      </c>
      <c r="L1136" t="s">
        <v>83</v>
      </c>
      <c r="M1136">
        <v>0.0</v>
      </c>
      <c r="N1136">
        <v>0.0</v>
      </c>
      <c r="P1136">
        <v>0.0</v>
      </c>
      <c r="Q1136" t="s">
        <v>626</v>
      </c>
      <c r="R1136" t="str">
        <f t="shared" si="20"/>
        <v>Rabuor Sub-County Hospital _26/06/2024</v>
      </c>
      <c r="S1136" t="str">
        <f>IF(COUNTIF(Individual!O:O,R1136)&gt;0,"Found","Not Found")</f>
        <v>Not Found</v>
      </c>
    </row>
    <row r="1137" spans="8:8">
      <c r="A1137" t="s">
        <v>104</v>
      </c>
      <c r="D1137" t="s">
        <v>627</v>
      </c>
      <c r="F1137" s="19">
        <v>45469.0</v>
      </c>
      <c r="G1137">
        <v>1.0</v>
      </c>
      <c r="H1137">
        <v>1.0</v>
      </c>
      <c r="I1137" t="s">
        <v>83</v>
      </c>
      <c r="J1137">
        <v>0.0</v>
      </c>
      <c r="K1137">
        <v>1.0</v>
      </c>
      <c r="L1137" t="s">
        <v>83</v>
      </c>
      <c r="M1137">
        <v>1.0</v>
      </c>
      <c r="N1137">
        <v>0.0</v>
      </c>
      <c r="P1137">
        <v>1.0</v>
      </c>
      <c r="Q1137" t="s">
        <v>628</v>
      </c>
      <c r="R1137" t="str">
        <f t="shared" si="20"/>
        <v>Matungu Sub-County Hospital _26/06/2024</v>
      </c>
      <c r="S1137" t="str">
        <f>IF(COUNTIF(Individual!O:O,R1137)&gt;0,"Found","Not Found")</f>
        <v>Not Found</v>
      </c>
    </row>
    <row r="1138" spans="8:8">
      <c r="A1138" t="s">
        <v>104</v>
      </c>
      <c r="D1138" t="s">
        <v>143</v>
      </c>
      <c r="F1138" s="19">
        <v>45469.0</v>
      </c>
      <c r="G1138">
        <v>0.0</v>
      </c>
      <c r="H1138">
        <v>0.0</v>
      </c>
      <c r="I1138" t="s">
        <v>83</v>
      </c>
      <c r="J1138">
        <v>0.0</v>
      </c>
      <c r="K1138">
        <v>0.0</v>
      </c>
      <c r="L1138" t="s">
        <v>83</v>
      </c>
      <c r="M1138">
        <v>0.0</v>
      </c>
      <c r="N1138">
        <v>0.0</v>
      </c>
      <c r="P1138">
        <v>0.0</v>
      </c>
      <c r="Q1138" t="s">
        <v>629</v>
      </c>
      <c r="R1138" t="str">
        <f t="shared" si="20"/>
        <v>Malava County Hospital_26/06/2024</v>
      </c>
      <c r="S1138" t="str">
        <f>IF(COUNTIF(Individual!O:O,R1138)&gt;0,"Found","Not Found")</f>
        <v>Not Found</v>
      </c>
    </row>
    <row r="1139" spans="8:8">
      <c r="A1139" t="s">
        <v>104</v>
      </c>
      <c r="D1139" t="s">
        <v>261</v>
      </c>
      <c r="F1139" s="19">
        <v>45469.0</v>
      </c>
      <c r="G1139">
        <v>1.0</v>
      </c>
      <c r="H1139">
        <v>1.0</v>
      </c>
      <c r="I1139" t="s">
        <v>83</v>
      </c>
      <c r="J1139">
        <v>0.0</v>
      </c>
      <c r="K1139">
        <v>1.0</v>
      </c>
      <c r="L1139" t="s">
        <v>83</v>
      </c>
      <c r="M1139">
        <v>1.0</v>
      </c>
      <c r="N1139">
        <v>0.0</v>
      </c>
      <c r="P1139">
        <v>1.0</v>
      </c>
      <c r="Q1139" t="s">
        <v>630</v>
      </c>
      <c r="R1139" t="str">
        <f t="shared" si="20"/>
        <v>Matungu Sub-County Hospital_26/06/2024</v>
      </c>
      <c r="S1139" t="str">
        <f>IF(COUNTIF(Individual!O:O,R1139)&gt;0,"Found","Not Found")</f>
        <v>Not Found</v>
      </c>
    </row>
    <row r="1140" spans="8:8">
      <c r="A1140" t="s">
        <v>81</v>
      </c>
      <c r="C1140" t="s">
        <v>126</v>
      </c>
      <c r="F1140" s="19">
        <v>45469.0</v>
      </c>
      <c r="G1140">
        <v>0.0</v>
      </c>
      <c r="H1140">
        <v>0.0</v>
      </c>
      <c r="I1140" t="s">
        <v>83</v>
      </c>
      <c r="J1140">
        <v>0.0</v>
      </c>
      <c r="K1140">
        <v>0.0</v>
      </c>
      <c r="L1140" t="s">
        <v>83</v>
      </c>
      <c r="M1140">
        <v>0.0</v>
      </c>
      <c r="N1140">
        <v>0.0</v>
      </c>
      <c r="P1140">
        <v>0.0</v>
      </c>
      <c r="Q1140" t="s">
        <v>544</v>
      </c>
      <c r="R1140" t="str">
        <f t="shared" si="20"/>
        <v>Jaramogi Oginga Odinga Teaching an Referral Hospital (JOOTRH)_26/06/2024</v>
      </c>
      <c r="S1140" t="str">
        <f>IF(COUNTIF(Individual!O:O,R1140)&gt;0,"Found","Not Found")</f>
        <v>Not Found</v>
      </c>
    </row>
    <row r="1141" spans="8:8">
      <c r="A1141" t="s">
        <v>631</v>
      </c>
      <c r="C1141" t="s">
        <v>142</v>
      </c>
      <c r="F1141" s="19">
        <v>45469.0</v>
      </c>
      <c r="G1141">
        <v>0.0</v>
      </c>
      <c r="H1141">
        <v>0.0</v>
      </c>
      <c r="I1141" t="s">
        <v>83</v>
      </c>
      <c r="J1141">
        <v>0.0</v>
      </c>
      <c r="K1141">
        <v>0.0</v>
      </c>
      <c r="L1141" t="s">
        <v>83</v>
      </c>
      <c r="M1141">
        <v>0.0</v>
      </c>
      <c r="N1141">
        <v>0.0</v>
      </c>
      <c r="P1141">
        <v>0.0</v>
      </c>
      <c r="Q1141" t="s">
        <v>118</v>
      </c>
      <c r="R1141" t="str">
        <f t="shared" si="20"/>
        <v>Lumumba Sub-County Hospital_26/06/2024</v>
      </c>
      <c r="S1141" t="str">
        <f>IF(COUNTIF(Individual!O:O,R1141)&gt;0,"Found","Not Found")</f>
        <v>Not Found</v>
      </c>
    </row>
    <row r="1142" spans="8:8">
      <c r="A1142" t="s">
        <v>93</v>
      </c>
      <c r="E1142" t="s">
        <v>609</v>
      </c>
      <c r="F1142" s="19">
        <v>45469.0</v>
      </c>
      <c r="G1142">
        <v>0.0</v>
      </c>
      <c r="H1142">
        <v>0.0</v>
      </c>
      <c r="I1142" t="s">
        <v>83</v>
      </c>
      <c r="J1142">
        <v>0.0</v>
      </c>
      <c r="K1142">
        <v>0.0</v>
      </c>
      <c r="L1142" t="s">
        <v>83</v>
      </c>
      <c r="M1142">
        <v>0.0</v>
      </c>
      <c r="N1142">
        <v>0.0</v>
      </c>
      <c r="P1142">
        <v>0.0</v>
      </c>
      <c r="Q1142" t="s">
        <v>175</v>
      </c>
      <c r="R1142" t="str">
        <f t="shared" si="20"/>
        <v>Bondeni Sub-County Hospital _26/06/2024</v>
      </c>
      <c r="S1142" t="str">
        <f>IF(COUNTIF(Individual!O:O,R1142)&gt;0,"Found","Not Found")</f>
        <v>Not Found</v>
      </c>
    </row>
    <row r="1143" spans="8:8">
      <c r="A1143" t="s">
        <v>93</v>
      </c>
      <c r="E1143" t="s">
        <v>612</v>
      </c>
      <c r="F1143" s="19">
        <v>45469.0</v>
      </c>
      <c r="G1143">
        <v>0.0</v>
      </c>
      <c r="H1143">
        <v>0.0</v>
      </c>
      <c r="I1143" t="s">
        <v>83</v>
      </c>
      <c r="J1143">
        <v>0.0</v>
      </c>
      <c r="K1143">
        <v>0.0</v>
      </c>
      <c r="L1143" t="s">
        <v>83</v>
      </c>
      <c r="M1143">
        <v>0.0</v>
      </c>
      <c r="N1143">
        <v>0.0</v>
      </c>
      <c r="P1143">
        <v>0.0</v>
      </c>
      <c r="Q1143" t="s">
        <v>544</v>
      </c>
      <c r="R1143" t="str">
        <f t="shared" si="20"/>
        <v>Nakuru West Health Centre _26/06/2024</v>
      </c>
      <c r="S1143" t="str">
        <f>IF(COUNTIF(Individual!O:O,R1143)&gt;0,"Found","Not Found")</f>
        <v>Not Found</v>
      </c>
    </row>
    <row r="1144" spans="8:8">
      <c r="A1144" t="s">
        <v>81</v>
      </c>
      <c r="C1144" t="s">
        <v>602</v>
      </c>
      <c r="F1144" s="19">
        <v>45469.0</v>
      </c>
      <c r="G1144">
        <v>0.0</v>
      </c>
      <c r="H1144">
        <v>0.0</v>
      </c>
      <c r="I1144" t="s">
        <v>83</v>
      </c>
      <c r="J1144">
        <v>0.0</v>
      </c>
      <c r="K1144">
        <v>0.0</v>
      </c>
      <c r="L1144" t="s">
        <v>83</v>
      </c>
      <c r="M1144">
        <v>0.0</v>
      </c>
      <c r="N1144">
        <v>0.0</v>
      </c>
      <c r="P1144">
        <v>0.0</v>
      </c>
      <c r="Q1144" t="s">
        <v>166</v>
      </c>
      <c r="R1144" t="str">
        <f t="shared" si="20"/>
        <v>Migosi Sub-County Hospital _26/06/2024</v>
      </c>
      <c r="S1144" t="str">
        <f>IF(COUNTIF(Individual!O:O,R1144)&gt;0,"Found","Not Found")</f>
        <v>Not Found</v>
      </c>
    </row>
    <row r="1145" spans="8:8">
      <c r="A1145" t="s">
        <v>85</v>
      </c>
      <c r="B1145" t="s">
        <v>603</v>
      </c>
      <c r="F1145" s="19">
        <v>45469.0</v>
      </c>
      <c r="G1145">
        <v>0.0</v>
      </c>
      <c r="H1145">
        <v>0.0</v>
      </c>
      <c r="I1145" t="s">
        <v>83</v>
      </c>
      <c r="J1145">
        <v>0.0</v>
      </c>
      <c r="K1145">
        <v>0.0</v>
      </c>
      <c r="L1145" t="s">
        <v>83</v>
      </c>
      <c r="M1145">
        <v>0.0</v>
      </c>
      <c r="N1145">
        <v>0.0</v>
      </c>
      <c r="P1145">
        <v>0.0</v>
      </c>
      <c r="Q1145" t="s">
        <v>632</v>
      </c>
      <c r="R1145" t="str">
        <f t="shared" si="20"/>
        <v>Kitare Health Centre _26/06/2024</v>
      </c>
      <c r="S1145" t="str">
        <f>IF(COUNTIF(Individual!O:O,R1145)&gt;0,"Found","Not Found")</f>
        <v>Not Found</v>
      </c>
    </row>
    <row r="1146" spans="8:8">
      <c r="A1146" t="s">
        <v>104</v>
      </c>
      <c r="D1146" t="s">
        <v>633</v>
      </c>
      <c r="F1146" s="19">
        <v>45469.0</v>
      </c>
      <c r="G1146">
        <v>1.0</v>
      </c>
      <c r="H1146">
        <v>1.0</v>
      </c>
      <c r="I1146" t="s">
        <v>83</v>
      </c>
      <c r="J1146">
        <v>0.0</v>
      </c>
      <c r="K1146">
        <v>1.0</v>
      </c>
      <c r="L1146" t="s">
        <v>83</v>
      </c>
      <c r="M1146">
        <v>1.0</v>
      </c>
      <c r="N1146">
        <v>0.0</v>
      </c>
      <c r="P1146">
        <v>1.0</v>
      </c>
      <c r="Q1146" t="s">
        <v>634</v>
      </c>
      <c r="R1146" t="str">
        <f t="shared" si="20"/>
        <v>Kakamega County General Hospital _26/06/2024</v>
      </c>
      <c r="S1146" t="str">
        <f>IF(COUNTIF(Individual!O:O,R1146)&gt;0,"Found","Not Found")</f>
        <v>Not Found</v>
      </c>
    </row>
    <row r="1147" spans="8:8">
      <c r="A1147" t="s">
        <v>81</v>
      </c>
      <c r="C1147" t="s">
        <v>635</v>
      </c>
      <c r="F1147" s="19">
        <v>45469.0</v>
      </c>
      <c r="G1147">
        <v>0.0</v>
      </c>
      <c r="H1147">
        <v>0.0</v>
      </c>
      <c r="I1147" t="s">
        <v>83</v>
      </c>
      <c r="J1147">
        <v>0.0</v>
      </c>
      <c r="K1147">
        <v>0.0</v>
      </c>
      <c r="L1147" t="s">
        <v>83</v>
      </c>
      <c r="M1147">
        <v>0.0</v>
      </c>
      <c r="N1147">
        <v>0.0</v>
      </c>
      <c r="P1147">
        <v>0.0</v>
      </c>
      <c r="Q1147" t="s">
        <v>636</v>
      </c>
      <c r="R1147" t="str">
        <f t="shared" si="20"/>
        <v>Nyalunya Health Centre _26/06/2024</v>
      </c>
      <c r="S1147" t="str">
        <f>IF(COUNTIF(Individual!O:O,R1147)&gt;0,"Found","Not Found")</f>
        <v>Not Found</v>
      </c>
    </row>
    <row r="1148" spans="8:8">
      <c r="A1148" t="s">
        <v>85</v>
      </c>
      <c r="B1148" t="s">
        <v>86</v>
      </c>
      <c r="F1148" s="19">
        <v>45469.0</v>
      </c>
      <c r="G1148">
        <v>0.0</v>
      </c>
      <c r="H1148">
        <v>0.0</v>
      </c>
      <c r="I1148" t="s">
        <v>83</v>
      </c>
      <c r="J1148">
        <v>0.0</v>
      </c>
      <c r="K1148">
        <v>0.0</v>
      </c>
      <c r="L1148" t="s">
        <v>83</v>
      </c>
      <c r="M1148">
        <v>0.0</v>
      </c>
      <c r="N1148">
        <v>0.0</v>
      </c>
      <c r="P1148">
        <v>0.0</v>
      </c>
      <c r="Q1148" t="s">
        <v>88</v>
      </c>
      <c r="R1148" t="str">
        <f t="shared" si="20"/>
        <v>Homa Bay County Teaching and Referral Hospital_26/06/2024</v>
      </c>
      <c r="S1148" t="str">
        <f>IF(COUNTIF(Individual!O:O,R1148)&gt;0,"Found","Not Found")</f>
        <v>Not Found</v>
      </c>
    </row>
    <row r="1149" spans="8:8">
      <c r="A1149" t="s">
        <v>104</v>
      </c>
      <c r="D1149" t="s">
        <v>637</v>
      </c>
      <c r="F1149" s="19">
        <v>45469.0</v>
      </c>
      <c r="G1149">
        <v>0.0</v>
      </c>
      <c r="H1149">
        <v>0.0</v>
      </c>
      <c r="I1149" t="s">
        <v>83</v>
      </c>
      <c r="J1149">
        <v>0.0</v>
      </c>
      <c r="K1149">
        <v>0.0</v>
      </c>
      <c r="L1149" t="s">
        <v>83</v>
      </c>
      <c r="M1149">
        <v>0.0</v>
      </c>
      <c r="N1149">
        <v>0.0</v>
      </c>
      <c r="P1149">
        <v>0.0</v>
      </c>
      <c r="Q1149" t="s">
        <v>638</v>
      </c>
      <c r="R1149" t="str">
        <f t="shared" si="20"/>
        <v>Iguhu Sub-County Hospital _26/06/2024</v>
      </c>
      <c r="S1149" t="str">
        <f>IF(COUNTIF(Individual!O:O,R1149)&gt;0,"Found","Not Found")</f>
        <v>Not Found</v>
      </c>
    </row>
    <row r="1150" spans="8:8">
      <c r="A1150" t="s">
        <v>631</v>
      </c>
      <c r="C1150" t="s">
        <v>152</v>
      </c>
      <c r="F1150" s="19">
        <v>45469.0</v>
      </c>
      <c r="G1150">
        <v>0.0</v>
      </c>
      <c r="H1150">
        <v>0.0</v>
      </c>
      <c r="I1150" t="s">
        <v>83</v>
      </c>
      <c r="J1150">
        <v>0.0</v>
      </c>
      <c r="K1150">
        <v>0.0</v>
      </c>
      <c r="L1150" t="s">
        <v>83</v>
      </c>
      <c r="M1150">
        <v>0.0</v>
      </c>
      <c r="N1150">
        <v>0.0</v>
      </c>
      <c r="P1150">
        <v>0.0</v>
      </c>
      <c r="Q1150" t="s">
        <v>461</v>
      </c>
      <c r="R1150" t="str">
        <f t="shared" si="20"/>
        <v>Koru Dispensary_26/06/2024</v>
      </c>
      <c r="S1150" t="str">
        <f>IF(COUNTIF(Individual!O:O,R1150)&gt;0,"Found","Not Found")</f>
        <v>Not Found</v>
      </c>
    </row>
    <row r="1151" spans="8:8">
      <c r="A1151" t="s">
        <v>85</v>
      </c>
      <c r="B1151" t="s">
        <v>613</v>
      </c>
      <c r="F1151" s="19">
        <v>45469.0</v>
      </c>
      <c r="G1151">
        <v>0.0</v>
      </c>
      <c r="H1151">
        <v>0.0</v>
      </c>
      <c r="I1151" t="s">
        <v>83</v>
      </c>
      <c r="J1151">
        <v>0.0</v>
      </c>
      <c r="K1151">
        <v>0.0</v>
      </c>
      <c r="L1151" t="s">
        <v>83</v>
      </c>
      <c r="M1151">
        <v>0.0</v>
      </c>
      <c r="N1151">
        <v>0.0</v>
      </c>
      <c r="P1151">
        <v>0.0</v>
      </c>
      <c r="Q1151" t="s">
        <v>639</v>
      </c>
      <c r="R1151" t="str">
        <f t="shared" si="20"/>
        <v>Kabondo Sub-County Hospital _26/06/2024</v>
      </c>
      <c r="S1151" t="str">
        <f>IF(COUNTIF(Individual!O:O,R1151)&gt;0,"Found","Not Found")</f>
        <v>Not Found</v>
      </c>
      <c r="T1151" t="s">
        <v>617</v>
      </c>
    </row>
    <row r="1152" spans="8:8">
      <c r="A1152" t="s">
        <v>85</v>
      </c>
      <c r="B1152" t="s">
        <v>613</v>
      </c>
      <c r="F1152" s="19">
        <v>45469.0</v>
      </c>
      <c r="G1152">
        <v>0.0</v>
      </c>
      <c r="H1152">
        <v>0.0</v>
      </c>
      <c r="I1152" t="s">
        <v>83</v>
      </c>
      <c r="J1152">
        <v>0.0</v>
      </c>
      <c r="K1152">
        <v>0.0</v>
      </c>
      <c r="L1152" t="s">
        <v>83</v>
      </c>
      <c r="M1152">
        <v>0.0</v>
      </c>
      <c r="N1152">
        <v>0.0</v>
      </c>
      <c r="P1152">
        <v>0.0</v>
      </c>
      <c r="Q1152" t="s">
        <v>640</v>
      </c>
      <c r="R1152" t="str">
        <f t="shared" si="20"/>
        <v>Kabondo Sub-County Hospital _26/06/2024</v>
      </c>
      <c r="S1152" t="str">
        <f>IF(COUNTIF(Individual!O:O,R1152)&gt;0,"Found","Not Found")</f>
        <v>Not Found</v>
      </c>
      <c r="T1152" t="s">
        <v>618</v>
      </c>
    </row>
    <row r="1153" spans="8:8">
      <c r="A1153" t="s">
        <v>81</v>
      </c>
      <c r="C1153" t="s">
        <v>434</v>
      </c>
      <c r="F1153" s="19">
        <v>45469.0</v>
      </c>
      <c r="G1153">
        <v>0.0</v>
      </c>
      <c r="H1153">
        <v>0.0</v>
      </c>
      <c r="I1153" t="s">
        <v>83</v>
      </c>
      <c r="J1153">
        <v>0.0</v>
      </c>
      <c r="K1153">
        <v>0.0</v>
      </c>
      <c r="L1153" t="s">
        <v>83</v>
      </c>
      <c r="M1153">
        <v>0.0</v>
      </c>
      <c r="N1153">
        <v>0.0</v>
      </c>
      <c r="P1153">
        <v>0.0</v>
      </c>
      <c r="Q1153" t="s">
        <v>641</v>
      </c>
      <c r="R1153" t="str">
        <f t="shared" si="20"/>
        <v>Kisumu County Referral Hospital (KCRH)_26/06/2024</v>
      </c>
      <c r="S1153" t="str">
        <f>IF(COUNTIF(Individual!O:O,R1153)&gt;0,"Found","Not Found")</f>
        <v>Not Found</v>
      </c>
    </row>
    <row r="1154" spans="8:8">
      <c r="A1154" t="s">
        <v>85</v>
      </c>
      <c r="B1154" t="s">
        <v>616</v>
      </c>
      <c r="F1154" s="19">
        <v>45468.0</v>
      </c>
      <c r="G1154">
        <v>0.0</v>
      </c>
      <c r="H1154">
        <v>0.0</v>
      </c>
      <c r="I1154" t="s">
        <v>83</v>
      </c>
      <c r="J1154">
        <v>0.0</v>
      </c>
      <c r="K1154">
        <v>0.0</v>
      </c>
      <c r="L1154" t="s">
        <v>83</v>
      </c>
      <c r="M1154">
        <v>0.0</v>
      </c>
      <c r="N1154">
        <v>0.0</v>
      </c>
      <c r="P1154">
        <v>0.0</v>
      </c>
      <c r="Q1154" t="s">
        <v>433</v>
      </c>
      <c r="R1154" t="str">
        <f t="shared" si="20"/>
        <v>Tom Mboya Memorial Level 4 _25/06/2024</v>
      </c>
      <c r="S1154" t="str">
        <f>IF(COUNTIF(Individual!O:O,R1154)&gt;0,"Found","Not Found")</f>
        <v>Not Found</v>
      </c>
      <c r="T1154" t="s">
        <v>618</v>
      </c>
    </row>
    <row r="1155" spans="8:8">
      <c r="A1155" t="s">
        <v>85</v>
      </c>
      <c r="B1155" t="s">
        <v>616</v>
      </c>
      <c r="F1155" s="19">
        <v>45469.0</v>
      </c>
      <c r="G1155">
        <v>0.0</v>
      </c>
      <c r="H1155">
        <v>0.0</v>
      </c>
      <c r="I1155" t="s">
        <v>83</v>
      </c>
      <c r="J1155">
        <v>0.0</v>
      </c>
      <c r="K1155">
        <v>0.0</v>
      </c>
      <c r="L1155" t="s">
        <v>83</v>
      </c>
      <c r="M1155">
        <v>0.0</v>
      </c>
      <c r="N1155">
        <v>0.0</v>
      </c>
      <c r="P1155">
        <v>0.0</v>
      </c>
      <c r="Q1155" t="s">
        <v>433</v>
      </c>
      <c r="R1155" t="str">
        <f t="shared" si="20"/>
        <v>Tom Mboya Memorial Level 4 _26/06/2024</v>
      </c>
      <c r="S1155" t="str">
        <f>IF(COUNTIF(Individual!O:O,R1155)&gt;0,"Found","Not Found")</f>
        <v>Not Found</v>
      </c>
    </row>
    <row r="1156" spans="8:8">
      <c r="A1156" t="s">
        <v>93</v>
      </c>
      <c r="E1156" t="s">
        <v>102</v>
      </c>
      <c r="F1156" s="19">
        <v>45469.0</v>
      </c>
      <c r="G1156">
        <v>0.0</v>
      </c>
      <c r="H1156">
        <v>0.0</v>
      </c>
      <c r="I1156" t="s">
        <v>83</v>
      </c>
      <c r="J1156">
        <v>0.0</v>
      </c>
      <c r="K1156">
        <v>0.0</v>
      </c>
      <c r="L1156" t="s">
        <v>83</v>
      </c>
      <c r="M1156">
        <v>0.0</v>
      </c>
      <c r="N1156">
        <v>0.0</v>
      </c>
      <c r="P1156">
        <v>0.0</v>
      </c>
      <c r="Q1156" t="s">
        <v>642</v>
      </c>
      <c r="R1156" t="str">
        <f t="shared" si="20"/>
        <v>Langalanga Health Centre_26/06/2024</v>
      </c>
      <c r="S1156" t="str">
        <f>IF(COUNTIF(Individual!O:O,R1156)&gt;0,"Found","Not Found")</f>
        <v>Not Found</v>
      </c>
    </row>
    <row r="1157" spans="8:8">
      <c r="A1157" t="s">
        <v>93</v>
      </c>
      <c r="E1157" t="s">
        <v>605</v>
      </c>
      <c r="F1157" s="19">
        <v>45469.0</v>
      </c>
      <c r="G1157">
        <v>0.0</v>
      </c>
      <c r="H1157">
        <v>0.0</v>
      </c>
      <c r="I1157" t="s">
        <v>83</v>
      </c>
      <c r="J1157">
        <v>0.0</v>
      </c>
      <c r="K1157">
        <v>0.0</v>
      </c>
      <c r="L1157" t="s">
        <v>83</v>
      </c>
      <c r="M1157">
        <v>0.0</v>
      </c>
      <c r="N1157">
        <v>0.0</v>
      </c>
      <c r="P1157">
        <v>0.0</v>
      </c>
      <c r="Q1157" t="s">
        <v>643</v>
      </c>
      <c r="R1157" t="str">
        <f t="shared" si="20"/>
        <v>Njoro Sub-County Hospital _26/06/2024</v>
      </c>
      <c r="S1157" t="str">
        <f>IF(COUNTIF(Individual!O:O,R1157)&gt;0,"Found","Not Found")</f>
        <v>Not Found</v>
      </c>
    </row>
    <row r="1158" spans="8:8">
      <c r="A1158" t="s">
        <v>104</v>
      </c>
      <c r="D1158" t="s">
        <v>644</v>
      </c>
      <c r="F1158" s="19">
        <v>45469.0</v>
      </c>
      <c r="G1158">
        <v>1.0</v>
      </c>
      <c r="H1158">
        <v>1.0</v>
      </c>
      <c r="I1158" t="s">
        <v>83</v>
      </c>
      <c r="J1158">
        <v>0.0</v>
      </c>
      <c r="K1158">
        <v>1.0</v>
      </c>
      <c r="L1158" t="s">
        <v>83</v>
      </c>
      <c r="M1158">
        <v>1.0</v>
      </c>
      <c r="N1158">
        <v>0.0</v>
      </c>
      <c r="P1158">
        <v>1.0</v>
      </c>
      <c r="Q1158" t="s">
        <v>645</v>
      </c>
      <c r="R1158" t="str">
        <f t="shared" si="20"/>
        <v>AP Line _26/06/2024</v>
      </c>
      <c r="S1158" t="str">
        <f>IF(COUNTIF(Individual!O:O,R1158)&gt;0,"Found","Not Found")</f>
        <v>Not Found</v>
      </c>
    </row>
    <row r="1159" spans="8:8">
      <c r="A1159" t="s">
        <v>85</v>
      </c>
      <c r="B1159" t="s">
        <v>607</v>
      </c>
      <c r="F1159" s="19">
        <v>45469.0</v>
      </c>
      <c r="G1159">
        <v>0.0</v>
      </c>
      <c r="H1159">
        <v>0.0</v>
      </c>
      <c r="I1159" t="s">
        <v>83</v>
      </c>
      <c r="J1159">
        <v>0.0</v>
      </c>
      <c r="K1159">
        <v>0.0</v>
      </c>
      <c r="L1159" t="s">
        <v>83</v>
      </c>
      <c r="M1159">
        <v>0.0</v>
      </c>
      <c r="N1159">
        <v>0.0</v>
      </c>
      <c r="P1159">
        <v>0.0</v>
      </c>
      <c r="Q1159" t="s">
        <v>646</v>
      </c>
      <c r="R1159" t="str">
        <f t="shared" si="20"/>
        <v>Wagwe Health Centre _26/06/2024</v>
      </c>
      <c r="S1159" t="str">
        <f>IF(COUNTIF(Individual!O:O,R1159)&gt;0,"Found","Not Found")</f>
        <v>Not Found</v>
      </c>
    </row>
    <row r="1160" spans="8:8">
      <c r="A1160" t="s">
        <v>93</v>
      </c>
      <c r="E1160" t="s">
        <v>615</v>
      </c>
      <c r="F1160" s="19">
        <v>45469.0</v>
      </c>
      <c r="G1160">
        <v>0.0</v>
      </c>
      <c r="H1160">
        <v>0.0</v>
      </c>
      <c r="I1160" t="s">
        <v>83</v>
      </c>
      <c r="J1160">
        <v>0.0</v>
      </c>
      <c r="K1160">
        <v>0.0</v>
      </c>
      <c r="L1160" t="s">
        <v>83</v>
      </c>
      <c r="M1160">
        <v>0.0</v>
      </c>
      <c r="N1160">
        <v>0.0</v>
      </c>
      <c r="P1160">
        <v>0.0</v>
      </c>
      <c r="Q1160" t="s">
        <v>459</v>
      </c>
      <c r="R1160" t="str">
        <f t="shared" si="20"/>
        <v>Naivasha Sub-County Hospital _26/06/2024</v>
      </c>
      <c r="S1160" t="str">
        <f>IF(COUNTIF(Individual!O:O,R1160)&gt;0,"Found","Not Found")</f>
        <v>Not Found</v>
      </c>
    </row>
    <row r="1161" spans="8:8">
      <c r="A1161" t="s">
        <v>85</v>
      </c>
      <c r="B1161" t="s">
        <v>111</v>
      </c>
      <c r="F1161" s="19">
        <v>45469.0</v>
      </c>
      <c r="G1161">
        <v>0.0</v>
      </c>
      <c r="H1161">
        <v>0.0</v>
      </c>
      <c r="I1161" t="s">
        <v>83</v>
      </c>
      <c r="J1161">
        <v>0.0</v>
      </c>
      <c r="K1161">
        <v>0.0</v>
      </c>
      <c r="L1161" t="s">
        <v>83</v>
      </c>
      <c r="M1161">
        <v>0.0</v>
      </c>
      <c r="N1161">
        <v>0.0</v>
      </c>
      <c r="P1161">
        <v>0.0</v>
      </c>
      <c r="Q1161" t="s">
        <v>647</v>
      </c>
      <c r="R1161" t="str">
        <f t="shared" si="20"/>
        <v>Nyagoro Health Centre _26/06/2024</v>
      </c>
      <c r="S1161" t="str">
        <f>IF(COUNTIF(Individual!O:O,R1161)&gt;0,"Found","Not Found")</f>
        <v>Not Found</v>
      </c>
    </row>
    <row r="1162" spans="8:8">
      <c r="A1162" t="s">
        <v>93</v>
      </c>
      <c r="E1162" t="s">
        <v>648</v>
      </c>
      <c r="F1162" s="19">
        <v>45468.0</v>
      </c>
      <c r="G1162">
        <v>0.0</v>
      </c>
      <c r="H1162">
        <v>0.0</v>
      </c>
      <c r="I1162" t="s">
        <v>83</v>
      </c>
      <c r="J1162">
        <v>0.0</v>
      </c>
      <c r="K1162">
        <v>0.0</v>
      </c>
      <c r="L1162" t="s">
        <v>83</v>
      </c>
      <c r="M1162">
        <v>0.0</v>
      </c>
      <c r="N1162">
        <v>0.0</v>
      </c>
      <c r="P1162">
        <v>0.0</v>
      </c>
      <c r="Q1162" t="s">
        <v>177</v>
      </c>
      <c r="R1162" t="str">
        <f t="shared" si="20"/>
        <v>Lanet Health Centre _25/06/2024</v>
      </c>
      <c r="S1162" t="str">
        <f>IF(COUNTIF(Individual!O:O,R1162)&gt;0,"Found","Not Found")</f>
        <v>Not Found</v>
      </c>
    </row>
    <row r="1163" spans="8:8">
      <c r="A1163" t="s">
        <v>93</v>
      </c>
      <c r="E1163" t="s">
        <v>648</v>
      </c>
      <c r="F1163" s="19">
        <v>45469.0</v>
      </c>
      <c r="G1163">
        <v>0.0</v>
      </c>
      <c r="H1163">
        <v>0.0</v>
      </c>
      <c r="I1163" t="s">
        <v>83</v>
      </c>
      <c r="J1163">
        <v>0.0</v>
      </c>
      <c r="K1163">
        <v>0.0</v>
      </c>
      <c r="L1163" t="s">
        <v>83</v>
      </c>
      <c r="M1163">
        <v>0.0</v>
      </c>
      <c r="N1163">
        <v>0.0</v>
      </c>
      <c r="P1163">
        <v>0.0</v>
      </c>
      <c r="Q1163" t="s">
        <v>539</v>
      </c>
      <c r="R1163" t="str">
        <f t="shared" si="20"/>
        <v>Lanet Health Centre _26/06/2024</v>
      </c>
      <c r="S1163" t="str">
        <f>IF(COUNTIF(Individual!O:O,R1163)&gt;0,"Found","Not Found")</f>
        <v>Not Found</v>
      </c>
    </row>
    <row r="1164" spans="8:8">
      <c r="A1164" t="s">
        <v>104</v>
      </c>
      <c r="D1164" t="s">
        <v>649</v>
      </c>
      <c r="F1164" s="19">
        <v>45469.0</v>
      </c>
      <c r="G1164">
        <v>0.0</v>
      </c>
      <c r="H1164">
        <v>0.0</v>
      </c>
      <c r="I1164" t="s">
        <v>83</v>
      </c>
      <c r="J1164">
        <v>0.0</v>
      </c>
      <c r="K1164">
        <v>0.0</v>
      </c>
      <c r="L1164" t="s">
        <v>83</v>
      </c>
      <c r="M1164">
        <v>0.0</v>
      </c>
      <c r="N1164">
        <v>0.0</v>
      </c>
      <c r="P1164">
        <v>0.0</v>
      </c>
      <c r="Q1164" t="s">
        <v>579</v>
      </c>
      <c r="R1164" t="str">
        <f t="shared" si="20"/>
        <v>Butere Sub-County Hospital _26/06/2024</v>
      </c>
      <c r="S1164" t="str">
        <f>IF(COUNTIF(Individual!O:O,R1164)&gt;0,"Found","Not Found")</f>
        <v>Not Found</v>
      </c>
    </row>
    <row r="1165" spans="8:8">
      <c r="A1165" t="s">
        <v>93</v>
      </c>
      <c r="E1165" t="s">
        <v>100</v>
      </c>
      <c r="F1165" s="19">
        <v>45469.0</v>
      </c>
      <c r="G1165">
        <v>2.0</v>
      </c>
      <c r="H1165">
        <v>2.0</v>
      </c>
      <c r="I1165" t="s">
        <v>83</v>
      </c>
      <c r="J1165">
        <v>0.0</v>
      </c>
      <c r="K1165">
        <v>2.0</v>
      </c>
      <c r="L1165" t="s">
        <v>83</v>
      </c>
      <c r="M1165">
        <v>2.0</v>
      </c>
      <c r="N1165">
        <v>0.0</v>
      </c>
      <c r="P1165">
        <v>1.0</v>
      </c>
      <c r="Q1165" t="s">
        <v>650</v>
      </c>
      <c r="R1165" t="str">
        <f t="shared" si="20"/>
        <v>Nakuru County Referral Hospital_26/06/2024</v>
      </c>
      <c r="S1165" t="str">
        <f>IF(COUNTIF(Individual!O:O,R1165)&gt;0,"Found","Not Found")</f>
        <v>Not Found</v>
      </c>
    </row>
    <row r="1166" spans="8:8">
      <c r="A1166" t="s">
        <v>104</v>
      </c>
      <c r="D1166" t="s">
        <v>128</v>
      </c>
      <c r="F1166" s="19">
        <v>45470.0</v>
      </c>
      <c r="G1166">
        <v>0.0</v>
      </c>
      <c r="H1166">
        <v>0.0</v>
      </c>
      <c r="I1166" t="s">
        <v>83</v>
      </c>
      <c r="J1166">
        <v>0.0</v>
      </c>
      <c r="K1166">
        <v>0.0</v>
      </c>
      <c r="L1166" t="s">
        <v>83</v>
      </c>
      <c r="M1166">
        <v>0.0</v>
      </c>
      <c r="N1166">
        <v>0.0</v>
      </c>
      <c r="P1166">
        <v>0.0</v>
      </c>
      <c r="Q1166" t="s">
        <v>651</v>
      </c>
      <c r="R1166" t="str">
        <f t="shared" si="20"/>
        <v>Matunda Sub District Hospital_27/06/2024</v>
      </c>
      <c r="S1166" t="str">
        <f>IF(COUNTIF(Individual!O:O,R1166)&gt;0,"Found","Not Found")</f>
        <v>Not Found</v>
      </c>
    </row>
    <row r="1167" spans="8:8">
      <c r="A1167" t="s">
        <v>104</v>
      </c>
      <c r="D1167" t="s">
        <v>143</v>
      </c>
      <c r="F1167" s="19">
        <v>45470.0</v>
      </c>
      <c r="G1167">
        <v>0.0</v>
      </c>
      <c r="H1167">
        <v>0.0</v>
      </c>
      <c r="I1167" t="s">
        <v>83</v>
      </c>
      <c r="J1167">
        <v>0.0</v>
      </c>
      <c r="K1167">
        <v>0.0</v>
      </c>
      <c r="L1167" t="s">
        <v>83</v>
      </c>
      <c r="M1167">
        <v>0.0</v>
      </c>
      <c r="N1167">
        <v>0.0</v>
      </c>
      <c r="P1167">
        <v>0.0</v>
      </c>
      <c r="Q1167" t="s">
        <v>652</v>
      </c>
      <c r="R1167" t="str">
        <f t="shared" si="20"/>
        <v>Malava County Hospital_27/06/2024</v>
      </c>
      <c r="S1167" t="str">
        <f>IF(COUNTIF(Individual!O:O,R1167)&gt;0,"Found","Not Found")</f>
        <v>Not Found</v>
      </c>
    </row>
    <row r="1168" spans="8:8">
      <c r="A1168" t="s">
        <v>631</v>
      </c>
      <c r="C1168" t="s">
        <v>82</v>
      </c>
      <c r="F1168" s="19">
        <v>45470.0</v>
      </c>
      <c r="G1168">
        <v>1.0</v>
      </c>
      <c r="H1168">
        <v>1.0</v>
      </c>
      <c r="I1168" t="s">
        <v>83</v>
      </c>
      <c r="J1168">
        <v>0.0</v>
      </c>
      <c r="K1168">
        <v>1.0</v>
      </c>
      <c r="L1168" t="s">
        <v>83</v>
      </c>
      <c r="M1168">
        <v>1.0</v>
      </c>
      <c r="N1168">
        <v>0.0</v>
      </c>
      <c r="P1168">
        <v>1.0</v>
      </c>
      <c r="Q1168" t="s">
        <v>653</v>
      </c>
      <c r="R1168" t="str">
        <f t="shared" si="20"/>
        <v>Rabuor Sub-County Hospital_27/06/2024</v>
      </c>
      <c r="S1168" t="str">
        <f>IF(COUNTIF(Individual!O:O,R1168)&gt;0,"Found","Not Found")</f>
        <v>Not Found</v>
      </c>
    </row>
    <row r="1169" spans="8:8">
      <c r="A1169" t="s">
        <v>654</v>
      </c>
      <c r="B1169" t="s">
        <v>89</v>
      </c>
      <c r="F1169" s="19">
        <v>45470.0</v>
      </c>
      <c r="G1169">
        <v>0.0</v>
      </c>
      <c r="H1169">
        <v>0.0</v>
      </c>
      <c r="I1169" t="s">
        <v>83</v>
      </c>
      <c r="J1169">
        <v>0.0</v>
      </c>
      <c r="K1169">
        <v>0.0</v>
      </c>
      <c r="L1169" t="s">
        <v>83</v>
      </c>
      <c r="M1169">
        <v>0.0</v>
      </c>
      <c r="N1169">
        <v>0.0</v>
      </c>
      <c r="P1169">
        <v>0.0</v>
      </c>
      <c r="Q1169" t="s">
        <v>312</v>
      </c>
      <c r="R1169" t="str">
        <f t="shared" si="20"/>
        <v>Rachuonyo County Hospital_27/06/2024</v>
      </c>
      <c r="S1169" t="str">
        <f>IF(COUNTIF(Individual!O:O,R1169)&gt;0,"Found","Not Found")</f>
        <v>Not Found</v>
      </c>
    </row>
    <row r="1170" spans="8:8">
      <c r="A1170" t="s">
        <v>631</v>
      </c>
      <c r="C1170" t="s">
        <v>126</v>
      </c>
      <c r="F1170" s="19">
        <v>45470.0</v>
      </c>
      <c r="G1170">
        <v>0.0</v>
      </c>
      <c r="H1170">
        <v>0.0</v>
      </c>
      <c r="I1170" t="s">
        <v>83</v>
      </c>
      <c r="J1170">
        <v>0.0</v>
      </c>
      <c r="K1170">
        <v>0.0</v>
      </c>
      <c r="L1170" t="s">
        <v>83</v>
      </c>
      <c r="M1170">
        <v>0.0</v>
      </c>
      <c r="N1170">
        <v>0.0</v>
      </c>
      <c r="P1170">
        <v>0.0</v>
      </c>
      <c r="Q1170" t="s">
        <v>544</v>
      </c>
      <c r="R1170" t="str">
        <f t="shared" si="20"/>
        <v>Jaramogi Oginga Odinga Teaching an Referral Hospital (JOOTRH)_27/06/2024</v>
      </c>
      <c r="S1170" t="str">
        <f>IF(COUNTIF(Individual!O:O,R1170)&gt;0,"Found","Not Found")</f>
        <v>Not Found</v>
      </c>
    </row>
    <row r="1171" spans="8:8">
      <c r="A1171" t="s">
        <v>93</v>
      </c>
      <c r="E1171" t="s">
        <v>115</v>
      </c>
      <c r="F1171" s="19">
        <v>45470.0</v>
      </c>
      <c r="G1171">
        <v>3.0</v>
      </c>
      <c r="H1171">
        <v>3.0</v>
      </c>
      <c r="I1171" t="s">
        <v>83</v>
      </c>
      <c r="J1171">
        <v>0.0</v>
      </c>
      <c r="K1171">
        <v>3.0</v>
      </c>
      <c r="L1171" t="s">
        <v>83</v>
      </c>
      <c r="M1171">
        <v>3.0</v>
      </c>
      <c r="N1171">
        <v>0.0</v>
      </c>
      <c r="P1171">
        <v>1.0</v>
      </c>
      <c r="Q1171" t="s">
        <v>655</v>
      </c>
      <c r="R1171" t="str">
        <f t="shared" si="20"/>
        <v>Naivasha Sub-County Hospital_27/06/2024</v>
      </c>
      <c r="S1171" t="str">
        <f>IF(COUNTIF(Individual!O:O,R1171)&gt;0,"Found","Not Found")</f>
        <v>Not Found</v>
      </c>
    </row>
    <row r="1172" spans="8:8">
      <c r="A1172" t="s">
        <v>654</v>
      </c>
      <c r="B1172" t="s">
        <v>616</v>
      </c>
      <c r="F1172" s="19">
        <v>45470.0</v>
      </c>
      <c r="G1172">
        <v>0.0</v>
      </c>
      <c r="H1172">
        <v>0.0</v>
      </c>
      <c r="I1172" t="s">
        <v>83</v>
      </c>
      <c r="J1172">
        <v>0.0</v>
      </c>
      <c r="K1172">
        <v>0.0</v>
      </c>
      <c r="L1172" t="s">
        <v>83</v>
      </c>
      <c r="M1172">
        <v>0.0</v>
      </c>
      <c r="N1172">
        <v>0.0</v>
      </c>
      <c r="P1172">
        <v>0.0</v>
      </c>
      <c r="Q1172" t="s">
        <v>656</v>
      </c>
      <c r="R1172" t="str">
        <f t="shared" si="20"/>
        <v>Tom Mboya Memorial Level 4 _27/06/2024</v>
      </c>
      <c r="S1172" t="str">
        <f>IF(COUNTIF(Individual!O:O,R1172)&gt;0,"Found","Not Found")</f>
        <v>Not Found</v>
      </c>
    </row>
    <row r="1173" spans="8:8">
      <c r="A1173" t="s">
        <v>93</v>
      </c>
      <c r="E1173" t="s">
        <v>94</v>
      </c>
      <c r="F1173" s="19">
        <v>45470.0</v>
      </c>
      <c r="G1173">
        <v>0.0</v>
      </c>
      <c r="H1173">
        <v>0.0</v>
      </c>
      <c r="I1173" t="s">
        <v>83</v>
      </c>
      <c r="J1173">
        <v>0.0</v>
      </c>
      <c r="K1173">
        <v>0.0</v>
      </c>
      <c r="L1173" t="s">
        <v>83</v>
      </c>
      <c r="M1173">
        <v>0.0</v>
      </c>
      <c r="N1173">
        <v>0.0</v>
      </c>
      <c r="P1173">
        <v>0.0</v>
      </c>
      <c r="Q1173" t="s">
        <v>544</v>
      </c>
      <c r="R1173" t="str">
        <f t="shared" si="20"/>
        <v>Nakuru West Health Centre_27/06/2024</v>
      </c>
      <c r="S1173" t="str">
        <f>IF(COUNTIF(Individual!O:O,R1173)&gt;0,"Found","Not Found")</f>
        <v>Not Found</v>
      </c>
    </row>
    <row r="1174" spans="8:8">
      <c r="A1174" t="s">
        <v>654</v>
      </c>
      <c r="B1174" t="s">
        <v>657</v>
      </c>
      <c r="F1174" s="19">
        <v>45470.0</v>
      </c>
      <c r="G1174">
        <v>1.0</v>
      </c>
      <c r="H1174">
        <v>1.0</v>
      </c>
      <c r="I1174" t="s">
        <v>83</v>
      </c>
      <c r="J1174">
        <v>0.0</v>
      </c>
      <c r="K1174">
        <v>1.0</v>
      </c>
      <c r="L1174" t="s">
        <v>83</v>
      </c>
      <c r="M1174">
        <v>1.0</v>
      </c>
      <c r="N1174">
        <v>0.0</v>
      </c>
      <c r="P1174">
        <v>1.0</v>
      </c>
      <c r="Q1174" t="s">
        <v>658</v>
      </c>
      <c r="R1174" t="str">
        <f t="shared" si="20"/>
        <v>Nyagoro Health Centre_27/06/2024</v>
      </c>
      <c r="S1174" t="str">
        <f>IF(COUNTIF(Individual!O:O,R1174)&gt;0,"Found","Not Found")</f>
        <v>Not Found</v>
      </c>
    </row>
    <row r="1175" spans="8:8">
      <c r="A1175" t="s">
        <v>631</v>
      </c>
      <c r="C1175" t="s">
        <v>91</v>
      </c>
      <c r="F1175" s="19">
        <v>45470.0</v>
      </c>
      <c r="G1175">
        <v>1.0</v>
      </c>
      <c r="H1175">
        <v>1.0</v>
      </c>
      <c r="I1175" t="s">
        <v>83</v>
      </c>
      <c r="J1175">
        <v>0.0</v>
      </c>
      <c r="K1175">
        <v>1.0</v>
      </c>
      <c r="L1175" t="s">
        <v>83</v>
      </c>
      <c r="M1175">
        <v>1.0</v>
      </c>
      <c r="N1175">
        <v>0.0</v>
      </c>
      <c r="P1175">
        <v>1.0</v>
      </c>
      <c r="Q1175" t="s">
        <v>659</v>
      </c>
      <c r="R1175" t="str">
        <f t="shared" si="20"/>
        <v>Migosi Sub-County Hospital_27/06/2024</v>
      </c>
      <c r="S1175" t="str">
        <f>IF(COUNTIF(Individual!O:O,R1175)&gt;0,"Found","Not Found")</f>
        <v>Not Found</v>
      </c>
    </row>
    <row r="1176" spans="8:8">
      <c r="A1176" t="s">
        <v>104</v>
      </c>
      <c r="D1176" t="s">
        <v>137</v>
      </c>
      <c r="F1176" s="19">
        <v>45470.0</v>
      </c>
      <c r="G1176">
        <v>0.0</v>
      </c>
      <c r="H1176">
        <v>0.0</v>
      </c>
      <c r="I1176" t="s">
        <v>83</v>
      </c>
      <c r="J1176">
        <v>0.0</v>
      </c>
      <c r="K1176">
        <v>0.0</v>
      </c>
      <c r="L1176" t="s">
        <v>83</v>
      </c>
      <c r="M1176">
        <v>0.0</v>
      </c>
      <c r="N1176">
        <v>0.0</v>
      </c>
      <c r="P1176">
        <v>0.0</v>
      </c>
      <c r="Q1176" t="s">
        <v>551</v>
      </c>
      <c r="R1176" t="str">
        <f t="shared" si="21" ref="R1176:R1238">CONCATENATE(B1176,C1176,D1176,E1176,"_",(TEXT(F1176,"dd/mm/yyyy")))</f>
        <v>Iguhu Sub-County Hospital_27/06/2024</v>
      </c>
      <c r="S1176" t="str">
        <f>IF(COUNTIF(Individual!O:O,R1176)&gt;0,"Found","Not Found")</f>
        <v>Not Found</v>
      </c>
    </row>
    <row r="1177" spans="8:8">
      <c r="A1177" t="s">
        <v>654</v>
      </c>
      <c r="B1177" t="s">
        <v>96</v>
      </c>
      <c r="F1177" s="19">
        <v>45470.0</v>
      </c>
      <c r="G1177">
        <v>1.0</v>
      </c>
      <c r="H1177">
        <v>1.0</v>
      </c>
      <c r="I1177" t="s">
        <v>83</v>
      </c>
      <c r="J1177">
        <v>0.0</v>
      </c>
      <c r="K1177">
        <v>1.0</v>
      </c>
      <c r="L1177" t="s">
        <v>83</v>
      </c>
      <c r="M1177">
        <v>1.0</v>
      </c>
      <c r="N1177">
        <v>0.0</v>
      </c>
      <c r="P1177">
        <v>1.0</v>
      </c>
      <c r="Q1177" t="s">
        <v>660</v>
      </c>
      <c r="R1177" t="str">
        <f t="shared" si="21"/>
        <v>Wagwe Health Centre_27/06/2024</v>
      </c>
      <c r="S1177" t="str">
        <f>IF(COUNTIF(Individual!O:O,R1177)&gt;0,"Found","Not Found")</f>
        <v>Not Found</v>
      </c>
    </row>
    <row r="1178" spans="8:8">
      <c r="A1178" t="s">
        <v>631</v>
      </c>
      <c r="C1178" t="s">
        <v>434</v>
      </c>
      <c r="F1178" s="19">
        <v>45470.0</v>
      </c>
      <c r="G1178">
        <v>0.0</v>
      </c>
      <c r="H1178">
        <v>0.0</v>
      </c>
      <c r="I1178" t="s">
        <v>83</v>
      </c>
      <c r="J1178">
        <v>0.0</v>
      </c>
      <c r="K1178">
        <v>0.0</v>
      </c>
      <c r="L1178" t="s">
        <v>83</v>
      </c>
      <c r="M1178">
        <v>0.0</v>
      </c>
      <c r="N1178">
        <v>0.0</v>
      </c>
      <c r="P1178">
        <v>0.0</v>
      </c>
      <c r="Q1178" t="s">
        <v>641</v>
      </c>
      <c r="R1178" t="str">
        <f t="shared" si="21"/>
        <v>Kisumu County Referral Hospital (KCRH)_27/06/2024</v>
      </c>
      <c r="S1178" t="str">
        <f>IF(COUNTIF(Individual!O:O,R1178)&gt;0,"Found","Not Found")</f>
        <v>Not Found</v>
      </c>
    </row>
    <row r="1179" spans="8:8">
      <c r="A1179" t="s">
        <v>93</v>
      </c>
      <c r="E1179" t="s">
        <v>98</v>
      </c>
      <c r="F1179" s="19">
        <v>45470.0</v>
      </c>
      <c r="G1179">
        <v>0.0</v>
      </c>
      <c r="H1179">
        <v>0.0</v>
      </c>
      <c r="I1179" t="s">
        <v>83</v>
      </c>
      <c r="J1179">
        <v>0.0</v>
      </c>
      <c r="K1179">
        <v>0.0</v>
      </c>
      <c r="L1179" t="s">
        <v>83</v>
      </c>
      <c r="M1179">
        <v>0.0</v>
      </c>
      <c r="N1179">
        <v>0.0</v>
      </c>
      <c r="P1179">
        <v>0.0</v>
      </c>
      <c r="Q1179" t="s">
        <v>661</v>
      </c>
      <c r="R1179" t="str">
        <f t="shared" si="21"/>
        <v>Bondeni Sub-County Hospital_27/06/2024</v>
      </c>
      <c r="S1179" t="str">
        <f>IF(COUNTIF(Individual!O:O,R1179)&gt;0,"Found","Not Found")</f>
        <v>Not Found</v>
      </c>
    </row>
    <row r="1180" spans="8:8">
      <c r="A1180" t="s">
        <v>654</v>
      </c>
      <c r="B1180" t="s">
        <v>86</v>
      </c>
      <c r="F1180" s="19">
        <v>45470.0</v>
      </c>
      <c r="G1180">
        <v>0.0</v>
      </c>
      <c r="H1180">
        <v>0.0</v>
      </c>
      <c r="I1180" t="s">
        <v>83</v>
      </c>
      <c r="J1180">
        <v>0.0</v>
      </c>
      <c r="K1180">
        <v>0.0</v>
      </c>
      <c r="L1180" t="s">
        <v>83</v>
      </c>
      <c r="M1180">
        <v>0.0</v>
      </c>
      <c r="N1180">
        <v>0.0</v>
      </c>
      <c r="P1180">
        <v>0.0</v>
      </c>
      <c r="Q1180" t="s">
        <v>88</v>
      </c>
      <c r="R1180" t="str">
        <f t="shared" si="21"/>
        <v>Homa Bay County Teaching and Referral Hospital_27/06/2024</v>
      </c>
      <c r="S1180" t="str">
        <f>IF(COUNTIF(Individual!O:O,R1180)&gt;0,"Found","Not Found")</f>
        <v>Not Found</v>
      </c>
    </row>
    <row r="1181" spans="8:8">
      <c r="A1181" t="s">
        <v>104</v>
      </c>
      <c r="D1181" t="s">
        <v>105</v>
      </c>
      <c r="F1181" s="19">
        <v>45470.0</v>
      </c>
      <c r="G1181">
        <v>0.0</v>
      </c>
      <c r="H1181">
        <v>0.0</v>
      </c>
      <c r="I1181" t="s">
        <v>83</v>
      </c>
      <c r="J1181">
        <v>0.0</v>
      </c>
      <c r="K1181">
        <v>0.0</v>
      </c>
      <c r="L1181" t="s">
        <v>83</v>
      </c>
      <c r="M1181">
        <v>0.0</v>
      </c>
      <c r="N1181">
        <v>0.0</v>
      </c>
      <c r="P1181">
        <v>0.0</v>
      </c>
      <c r="Q1181" t="s">
        <v>662</v>
      </c>
      <c r="R1181" t="str">
        <f t="shared" si="21"/>
        <v>Kakamega County General Hospital_27/06/2024</v>
      </c>
      <c r="S1181" t="str">
        <f>IF(COUNTIF(Individual!O:O,R1181)&gt;0,"Found","Not Found")</f>
        <v>Not Found</v>
      </c>
    </row>
    <row r="1182" spans="8:8">
      <c r="A1182" t="s">
        <v>93</v>
      </c>
      <c r="E1182" t="s">
        <v>119</v>
      </c>
      <c r="F1182" s="19">
        <v>45470.0</v>
      </c>
      <c r="G1182">
        <v>0.0</v>
      </c>
      <c r="H1182">
        <v>0.0</v>
      </c>
      <c r="I1182" t="s">
        <v>83</v>
      </c>
      <c r="J1182">
        <v>0.0</v>
      </c>
      <c r="K1182">
        <v>0.0</v>
      </c>
      <c r="L1182" t="s">
        <v>83</v>
      </c>
      <c r="M1182">
        <v>0.0</v>
      </c>
      <c r="N1182">
        <v>0.0</v>
      </c>
      <c r="P1182">
        <v>0.0</v>
      </c>
      <c r="Q1182" t="s">
        <v>120</v>
      </c>
      <c r="R1182" t="str">
        <f t="shared" si="21"/>
        <v>Mithonge/Bondeni Dispensary_27/06/2024</v>
      </c>
      <c r="S1182" t="str">
        <f>IF(COUNTIF(Individual!O:O,R1182)&gt;0,"Found","Not Found")</f>
        <v>Not Found</v>
      </c>
    </row>
    <row r="1183" spans="8:8">
      <c r="A1183" t="s">
        <v>654</v>
      </c>
      <c r="B1183" t="s">
        <v>613</v>
      </c>
      <c r="F1183" s="19">
        <v>45470.0</v>
      </c>
      <c r="G1183">
        <v>0.0</v>
      </c>
      <c r="H1183">
        <v>0.0</v>
      </c>
      <c r="I1183" t="s">
        <v>83</v>
      </c>
      <c r="J1183">
        <v>0.0</v>
      </c>
      <c r="K1183">
        <v>0.0</v>
      </c>
      <c r="L1183" t="s">
        <v>83</v>
      </c>
      <c r="M1183">
        <v>0.0</v>
      </c>
      <c r="N1183">
        <v>0.0</v>
      </c>
      <c r="P1183">
        <v>0.0</v>
      </c>
      <c r="Q1183" t="s">
        <v>663</v>
      </c>
      <c r="R1183" t="str">
        <f t="shared" si="21"/>
        <v>Kabondo Sub-County Hospital _27/06/2024</v>
      </c>
      <c r="S1183" t="str">
        <f>IF(COUNTIF(Individual!O:O,R1183)&gt;0,"Found","Not Found")</f>
        <v>Not Found</v>
      </c>
    </row>
    <row r="1184" spans="8:8">
      <c r="A1184" t="s">
        <v>93</v>
      </c>
      <c r="E1184" t="s">
        <v>605</v>
      </c>
      <c r="F1184" s="19">
        <v>45470.0</v>
      </c>
      <c r="G1184">
        <v>0.0</v>
      </c>
      <c r="H1184">
        <v>0.0</v>
      </c>
      <c r="I1184" t="s">
        <v>83</v>
      </c>
      <c r="J1184">
        <v>0.0</v>
      </c>
      <c r="K1184">
        <v>0.0</v>
      </c>
      <c r="L1184" t="s">
        <v>83</v>
      </c>
      <c r="M1184">
        <v>0.0</v>
      </c>
      <c r="N1184">
        <v>0.0</v>
      </c>
      <c r="P1184">
        <v>0.0</v>
      </c>
      <c r="Q1184" t="s">
        <v>664</v>
      </c>
      <c r="R1184" t="str">
        <f t="shared" si="21"/>
        <v>Njoro Sub-County Hospital _27/06/2024</v>
      </c>
      <c r="S1184" t="str">
        <f>IF(COUNTIF(Individual!O:O,R1184)&gt;0,"Found","Not Found")</f>
        <v>Not Found</v>
      </c>
      <c r="T1184" t="s">
        <v>618</v>
      </c>
    </row>
    <row r="1185" spans="8:8">
      <c r="A1185" t="s">
        <v>93</v>
      </c>
      <c r="E1185" t="s">
        <v>605</v>
      </c>
      <c r="F1185" s="19">
        <v>45470.0</v>
      </c>
      <c r="G1185">
        <v>0.0</v>
      </c>
      <c r="H1185">
        <v>0.0</v>
      </c>
      <c r="I1185" t="s">
        <v>83</v>
      </c>
      <c r="J1185">
        <v>0.0</v>
      </c>
      <c r="K1185">
        <v>0.0</v>
      </c>
      <c r="L1185" t="s">
        <v>83</v>
      </c>
      <c r="M1185">
        <v>0.0</v>
      </c>
      <c r="N1185">
        <v>0.0</v>
      </c>
      <c r="P1185">
        <v>0.0</v>
      </c>
      <c r="Q1185" t="s">
        <v>665</v>
      </c>
      <c r="R1185" t="str">
        <f t="shared" si="21"/>
        <v>Njoro Sub-County Hospital _27/06/2024</v>
      </c>
      <c r="S1185" t="str">
        <f>IF(COUNTIF(Individual!O:O,R1185)&gt;0,"Found","Not Found")</f>
        <v>Not Found</v>
      </c>
      <c r="T1185" t="s">
        <v>666</v>
      </c>
    </row>
    <row r="1186" spans="8:8">
      <c r="A1186" t="s">
        <v>654</v>
      </c>
      <c r="B1186" t="s">
        <v>121</v>
      </c>
      <c r="F1186" s="19">
        <v>45470.0</v>
      </c>
      <c r="G1186">
        <v>0.0</v>
      </c>
      <c r="H1186">
        <v>0.0</v>
      </c>
      <c r="I1186" t="s">
        <v>83</v>
      </c>
      <c r="J1186">
        <v>0.0</v>
      </c>
      <c r="K1186">
        <v>0.0</v>
      </c>
      <c r="L1186" t="s">
        <v>83</v>
      </c>
      <c r="M1186">
        <v>0.0</v>
      </c>
      <c r="N1186">
        <v>0.0</v>
      </c>
      <c r="P1186">
        <v>0.0</v>
      </c>
      <c r="Q1186" t="s">
        <v>667</v>
      </c>
      <c r="R1186" t="str">
        <f t="shared" si="21"/>
        <v>Kitare Health Centre_27/06/2024</v>
      </c>
      <c r="S1186" t="str">
        <f>IF(COUNTIF(Individual!O:O,R1186)&gt;0,"Found","Not Found")</f>
        <v>Not Found</v>
      </c>
    </row>
    <row r="1187" spans="8:8">
      <c r="A1187" t="s">
        <v>93</v>
      </c>
      <c r="E1187" t="s">
        <v>102</v>
      </c>
      <c r="F1187" s="19">
        <v>45470.0</v>
      </c>
      <c r="G1187">
        <v>0.0</v>
      </c>
      <c r="H1187">
        <v>0.0</v>
      </c>
      <c r="I1187" t="s">
        <v>83</v>
      </c>
      <c r="J1187">
        <v>0.0</v>
      </c>
      <c r="K1187">
        <v>0.0</v>
      </c>
      <c r="L1187" t="s">
        <v>83</v>
      </c>
      <c r="M1187">
        <v>0.0</v>
      </c>
      <c r="N1187">
        <v>0.0</v>
      </c>
      <c r="P1187">
        <v>0.0</v>
      </c>
      <c r="Q1187" t="s">
        <v>247</v>
      </c>
      <c r="R1187" t="str">
        <f t="shared" si="21"/>
        <v>Langalanga Health Centre_27/06/2024</v>
      </c>
      <c r="S1187" t="str">
        <f>IF(COUNTIF(Individual!O:O,R1187)&gt;0,"Found","Not Found")</f>
        <v>Not Found</v>
      </c>
    </row>
    <row r="1188" spans="8:8">
      <c r="A1188" t="s">
        <v>104</v>
      </c>
      <c r="D1188" t="s">
        <v>136</v>
      </c>
      <c r="F1188" s="19">
        <v>45470.0</v>
      </c>
      <c r="G1188">
        <v>0.0</v>
      </c>
      <c r="H1188">
        <v>0.0</v>
      </c>
      <c r="I1188" t="s">
        <v>83</v>
      </c>
      <c r="J1188">
        <v>0.0</v>
      </c>
      <c r="K1188">
        <v>0.0</v>
      </c>
      <c r="L1188" t="s">
        <v>83</v>
      </c>
      <c r="M1188">
        <v>0.0</v>
      </c>
      <c r="N1188">
        <v>0.0</v>
      </c>
      <c r="P1188">
        <v>0.0</v>
      </c>
      <c r="Q1188" t="s">
        <v>668</v>
      </c>
      <c r="R1188" t="str">
        <f t="shared" si="21"/>
        <v>AP Line_27/06/2024</v>
      </c>
      <c r="S1188" t="str">
        <f>IF(COUNTIF(Individual!O:O,R1188)&gt;0,"Found","Not Found")</f>
        <v>Not Found</v>
      </c>
    </row>
    <row r="1189" spans="8:8">
      <c r="A1189" t="s">
        <v>631</v>
      </c>
      <c r="C1189" t="s">
        <v>123</v>
      </c>
      <c r="F1189" s="19">
        <v>45470.0</v>
      </c>
      <c r="G1189">
        <v>0.0</v>
      </c>
      <c r="H1189">
        <v>0.0</v>
      </c>
      <c r="I1189" t="s">
        <v>83</v>
      </c>
      <c r="J1189">
        <v>0.0</v>
      </c>
      <c r="K1189">
        <v>0.0</v>
      </c>
      <c r="L1189" t="s">
        <v>83</v>
      </c>
      <c r="M1189">
        <v>0.0</v>
      </c>
      <c r="N1189">
        <v>0.0</v>
      </c>
      <c r="P1189">
        <v>0.0</v>
      </c>
      <c r="Q1189" t="s">
        <v>669</v>
      </c>
      <c r="R1189" t="str">
        <f t="shared" si="21"/>
        <v>Nyalunya Health Centre_27/06/2024</v>
      </c>
      <c r="S1189" t="str">
        <f>IF(COUNTIF(Individual!O:O,R1189)&gt;0,"Found","Not Found")</f>
        <v>Not Found</v>
      </c>
    </row>
    <row r="1190" spans="8:8">
      <c r="A1190" t="s">
        <v>93</v>
      </c>
      <c r="E1190" t="s">
        <v>100</v>
      </c>
      <c r="F1190" s="19">
        <v>45470.0</v>
      </c>
      <c r="G1190">
        <v>0.0</v>
      </c>
      <c r="H1190">
        <v>0.0</v>
      </c>
      <c r="I1190" t="s">
        <v>83</v>
      </c>
      <c r="J1190">
        <v>0.0</v>
      </c>
      <c r="K1190">
        <v>0.0</v>
      </c>
      <c r="L1190" t="s">
        <v>83</v>
      </c>
      <c r="M1190">
        <v>0.0</v>
      </c>
      <c r="N1190">
        <v>0.0</v>
      </c>
      <c r="P1190">
        <v>0.0</v>
      </c>
      <c r="Q1190" t="s">
        <v>167</v>
      </c>
      <c r="R1190" t="str">
        <f t="shared" si="21"/>
        <v>Nakuru County Referral Hospital_27/06/2024</v>
      </c>
      <c r="S1190" t="str">
        <f>IF(COUNTIF(Individual!O:O,R1190)&gt;0,"Found","Not Found")</f>
        <v>Not Found</v>
      </c>
    </row>
    <row r="1191" spans="8:8">
      <c r="A1191" t="s">
        <v>631</v>
      </c>
      <c r="C1191" t="s">
        <v>152</v>
      </c>
      <c r="F1191" s="19">
        <v>45470.0</v>
      </c>
      <c r="G1191">
        <v>0.0</v>
      </c>
      <c r="H1191">
        <v>0.0</v>
      </c>
      <c r="I1191" t="s">
        <v>83</v>
      </c>
      <c r="J1191">
        <v>0.0</v>
      </c>
      <c r="K1191">
        <v>0.0</v>
      </c>
      <c r="L1191" t="s">
        <v>83</v>
      </c>
      <c r="M1191">
        <v>0.0</v>
      </c>
      <c r="N1191">
        <v>0.0</v>
      </c>
      <c r="P1191">
        <v>0.0</v>
      </c>
      <c r="Q1191" t="s">
        <v>326</v>
      </c>
      <c r="R1191" t="str">
        <f t="shared" si="21"/>
        <v>Koru Dispensary_27/06/2024</v>
      </c>
      <c r="S1191" t="str">
        <f>IF(COUNTIF(Individual!O:O,R1191)&gt;0,"Found","Not Found")</f>
        <v>Not Found</v>
      </c>
    </row>
    <row r="1192" spans="8:8">
      <c r="A1192" t="s">
        <v>93</v>
      </c>
      <c r="E1192" t="s">
        <v>113</v>
      </c>
      <c r="F1192" s="19">
        <v>45470.0</v>
      </c>
      <c r="G1192">
        <v>0.0</v>
      </c>
      <c r="H1192">
        <v>0.0</v>
      </c>
      <c r="I1192" t="s">
        <v>83</v>
      </c>
      <c r="J1192">
        <v>0.0</v>
      </c>
      <c r="K1192">
        <v>0.0</v>
      </c>
      <c r="L1192" t="s">
        <v>83</v>
      </c>
      <c r="M1192">
        <v>0.0</v>
      </c>
      <c r="N1192">
        <v>0.0</v>
      </c>
      <c r="P1192">
        <v>0.0</v>
      </c>
      <c r="Q1192" t="s">
        <v>539</v>
      </c>
      <c r="R1192" t="str">
        <f t="shared" si="21"/>
        <v>Lanet Health Centre_27/06/2024</v>
      </c>
      <c r="S1192" t="str">
        <f>IF(COUNTIF(Individual!O:O,R1192)&gt;0,"Found","Not Found")</f>
        <v>Not Found</v>
      </c>
    </row>
    <row r="1193" spans="8:8">
      <c r="A1193" t="s">
        <v>104</v>
      </c>
      <c r="D1193" t="s">
        <v>128</v>
      </c>
      <c r="F1193" s="19">
        <v>45471.0</v>
      </c>
      <c r="G1193">
        <v>0.0</v>
      </c>
      <c r="H1193">
        <v>0.0</v>
      </c>
      <c r="I1193" t="s">
        <v>83</v>
      </c>
      <c r="J1193">
        <v>0.0</v>
      </c>
      <c r="K1193">
        <v>0.0</v>
      </c>
      <c r="L1193" t="s">
        <v>83</v>
      </c>
      <c r="M1193">
        <v>0.0</v>
      </c>
      <c r="N1193">
        <v>0.0</v>
      </c>
      <c r="P1193">
        <v>0.0</v>
      </c>
      <c r="Q1193" t="s">
        <v>456</v>
      </c>
      <c r="R1193" t="str">
        <f t="shared" si="21"/>
        <v>Matunda Sub District Hospital_28/06/2024</v>
      </c>
      <c r="S1193" t="str">
        <f>IF(COUNTIF(Individual!O:O,R1193)&gt;0,"Found","Not Found")</f>
        <v>Not Found</v>
      </c>
    </row>
    <row r="1194" spans="8:8">
      <c r="A1194" t="s">
        <v>93</v>
      </c>
      <c r="E1194" t="s">
        <v>94</v>
      </c>
      <c r="F1194" s="19">
        <v>45471.0</v>
      </c>
      <c r="G1194">
        <v>0.0</v>
      </c>
      <c r="H1194">
        <v>0.0</v>
      </c>
      <c r="I1194" t="s">
        <v>83</v>
      </c>
      <c r="J1194">
        <v>0.0</v>
      </c>
      <c r="K1194">
        <v>0.0</v>
      </c>
      <c r="L1194" t="s">
        <v>83</v>
      </c>
      <c r="M1194">
        <v>0.0</v>
      </c>
      <c r="N1194">
        <v>0.0</v>
      </c>
      <c r="P1194">
        <v>0.0</v>
      </c>
      <c r="Q1194" t="s">
        <v>670</v>
      </c>
      <c r="R1194" t="str">
        <f t="shared" si="21"/>
        <v>Nakuru West Health Centre_28/06/2024</v>
      </c>
      <c r="S1194" t="str">
        <f>IF(COUNTIF(Individual!O:O,R1194)&gt;0,"Found","Not Found")</f>
        <v>Not Found</v>
      </c>
    </row>
    <row r="1195" spans="8:8">
      <c r="A1195" t="s">
        <v>654</v>
      </c>
      <c r="B1195" t="s">
        <v>657</v>
      </c>
      <c r="F1195" s="19">
        <v>45471.0</v>
      </c>
      <c r="G1195">
        <v>0.0</v>
      </c>
      <c r="H1195">
        <v>0.0</v>
      </c>
      <c r="I1195" t="s">
        <v>83</v>
      </c>
      <c r="J1195">
        <v>0.0</v>
      </c>
      <c r="K1195">
        <v>0.0</v>
      </c>
      <c r="L1195" t="s">
        <v>83</v>
      </c>
      <c r="M1195">
        <v>0.0</v>
      </c>
      <c r="N1195">
        <v>0.0</v>
      </c>
      <c r="P1195">
        <v>0.0</v>
      </c>
      <c r="Q1195" t="s">
        <v>671</v>
      </c>
      <c r="R1195" t="str">
        <f t="shared" si="21"/>
        <v>Nyagoro Health Centre_28/06/2024</v>
      </c>
      <c r="S1195" t="str">
        <f>IF(COUNTIF(Individual!O:O,R1195)&gt;0,"Found","Not Found")</f>
        <v>Not Found</v>
      </c>
    </row>
    <row r="1196" spans="8:8">
      <c r="A1196" t="s">
        <v>93</v>
      </c>
      <c r="E1196" t="s">
        <v>119</v>
      </c>
      <c r="F1196" s="19">
        <v>45471.0</v>
      </c>
      <c r="G1196">
        <v>0.0</v>
      </c>
      <c r="H1196">
        <v>0.0</v>
      </c>
      <c r="I1196" t="s">
        <v>83</v>
      </c>
      <c r="J1196">
        <v>0.0</v>
      </c>
      <c r="K1196">
        <v>0.0</v>
      </c>
      <c r="L1196" t="s">
        <v>83</v>
      </c>
      <c r="M1196">
        <v>0.0</v>
      </c>
      <c r="N1196">
        <v>0.0</v>
      </c>
      <c r="P1196">
        <v>0.0</v>
      </c>
      <c r="Q1196" t="s">
        <v>120</v>
      </c>
      <c r="R1196" t="str">
        <f t="shared" si="21"/>
        <v>Mithonge/Bondeni Dispensary_28/06/2024</v>
      </c>
      <c r="S1196" t="str">
        <f>IF(COUNTIF(Individual!O:O,R1196)&gt;0,"Found","Not Found")</f>
        <v>Not Found</v>
      </c>
    </row>
    <row r="1197" spans="8:8">
      <c r="A1197" t="s">
        <v>93</v>
      </c>
      <c r="E1197" t="s">
        <v>115</v>
      </c>
      <c r="F1197" s="19">
        <v>45471.0</v>
      </c>
      <c r="G1197">
        <v>3.0</v>
      </c>
      <c r="H1197">
        <v>3.0</v>
      </c>
      <c r="I1197" t="s">
        <v>83</v>
      </c>
      <c r="J1197">
        <v>0.0</v>
      </c>
      <c r="K1197">
        <v>3.0</v>
      </c>
      <c r="L1197" t="s">
        <v>83</v>
      </c>
      <c r="M1197">
        <v>3.0</v>
      </c>
      <c r="N1197">
        <v>0.0</v>
      </c>
      <c r="P1197">
        <v>2.0</v>
      </c>
      <c r="Q1197" t="s">
        <v>672</v>
      </c>
      <c r="R1197" t="str">
        <f t="shared" si="21"/>
        <v>Naivasha Sub-County Hospital_28/06/2024</v>
      </c>
      <c r="S1197" t="str">
        <f>IF(COUNTIF(Individual!O:O,R1197)&gt;0,"Found","Not Found")</f>
        <v>Not Found</v>
      </c>
    </row>
    <row r="1198" spans="8:8">
      <c r="A1198" t="s">
        <v>104</v>
      </c>
      <c r="D1198" t="s">
        <v>136</v>
      </c>
      <c r="F1198" s="19">
        <v>45471.0</v>
      </c>
      <c r="G1198">
        <v>0.0</v>
      </c>
      <c r="H1198">
        <v>0.0</v>
      </c>
      <c r="I1198" t="s">
        <v>83</v>
      </c>
      <c r="J1198">
        <v>0.0</v>
      </c>
      <c r="K1198">
        <v>0.0</v>
      </c>
      <c r="L1198" t="s">
        <v>83</v>
      </c>
      <c r="M1198">
        <v>0.0</v>
      </c>
      <c r="N1198">
        <v>0.0</v>
      </c>
      <c r="P1198">
        <v>0.0</v>
      </c>
      <c r="Q1198" t="s">
        <v>578</v>
      </c>
      <c r="R1198" t="str">
        <f t="shared" si="21"/>
        <v>AP Line_28/06/2024</v>
      </c>
      <c r="S1198" t="str">
        <f>IF(COUNTIF(Individual!O:O,R1198)&gt;0,"Found","Not Found")</f>
        <v>Not Found</v>
      </c>
    </row>
    <row r="1199" spans="8:8">
      <c r="A1199" t="s">
        <v>93</v>
      </c>
      <c r="E1199" t="s">
        <v>102</v>
      </c>
      <c r="F1199" s="19">
        <v>45471.0</v>
      </c>
      <c r="G1199">
        <v>0.0</v>
      </c>
      <c r="H1199">
        <v>0.0</v>
      </c>
      <c r="I1199" t="s">
        <v>83</v>
      </c>
      <c r="J1199">
        <v>0.0</v>
      </c>
      <c r="K1199">
        <v>0.0</v>
      </c>
      <c r="L1199" t="s">
        <v>83</v>
      </c>
      <c r="M1199">
        <v>0.0</v>
      </c>
      <c r="N1199">
        <v>0.0</v>
      </c>
      <c r="P1199">
        <v>0.0</v>
      </c>
      <c r="Q1199" t="s">
        <v>673</v>
      </c>
      <c r="R1199" t="str">
        <f t="shared" si="21"/>
        <v>Langalanga Health Centre_28/06/2024</v>
      </c>
      <c r="S1199" t="str">
        <f>IF(COUNTIF(Individual!O:O,R1199)&gt;0,"Found","Not Found")</f>
        <v>Not Found</v>
      </c>
    </row>
    <row r="1200" spans="8:8">
      <c r="A1200" t="s">
        <v>93</v>
      </c>
      <c r="E1200" t="s">
        <v>98</v>
      </c>
      <c r="F1200" s="19">
        <v>45471.0</v>
      </c>
      <c r="G1200">
        <v>0.0</v>
      </c>
      <c r="H1200">
        <v>0.0</v>
      </c>
      <c r="I1200" t="s">
        <v>83</v>
      </c>
      <c r="J1200">
        <v>0.0</v>
      </c>
      <c r="K1200">
        <v>0.0</v>
      </c>
      <c r="L1200" t="s">
        <v>83</v>
      </c>
      <c r="M1200">
        <v>0.0</v>
      </c>
      <c r="N1200">
        <v>0.0</v>
      </c>
      <c r="P1200">
        <v>0.0</v>
      </c>
      <c r="Q1200" t="s">
        <v>175</v>
      </c>
      <c r="R1200" t="str">
        <f t="shared" si="21"/>
        <v>Bondeni Sub-County Hospital_28/06/2024</v>
      </c>
      <c r="S1200" t="str">
        <f>IF(COUNTIF(Individual!O:O,R1200)&gt;0,"Found","Not Found")</f>
        <v>Not Found</v>
      </c>
    </row>
    <row r="1201" spans="8:8">
      <c r="A1201" t="s">
        <v>654</v>
      </c>
      <c r="B1201" t="s">
        <v>96</v>
      </c>
      <c r="F1201" s="19">
        <v>45471.0</v>
      </c>
      <c r="G1201">
        <v>0.0</v>
      </c>
      <c r="H1201">
        <v>0.0</v>
      </c>
      <c r="I1201" t="s">
        <v>83</v>
      </c>
      <c r="J1201">
        <v>0.0</v>
      </c>
      <c r="K1201">
        <v>0.0</v>
      </c>
      <c r="L1201" t="s">
        <v>83</v>
      </c>
      <c r="M1201">
        <v>0.0</v>
      </c>
      <c r="N1201">
        <v>0.0</v>
      </c>
      <c r="P1201">
        <v>0.0</v>
      </c>
      <c r="Q1201" t="s">
        <v>674</v>
      </c>
      <c r="R1201" t="str">
        <f t="shared" si="21"/>
        <v>Wagwe Health Centre_28/06/2024</v>
      </c>
      <c r="S1201" t="str">
        <f>IF(COUNTIF(Individual!O:O,R1201)&gt;0,"Found","Not Found")</f>
        <v>Not Found</v>
      </c>
    </row>
    <row r="1202" spans="8:8">
      <c r="A1202" t="s">
        <v>104</v>
      </c>
      <c r="D1202" t="s">
        <v>143</v>
      </c>
      <c r="F1202" s="19">
        <v>45471.0</v>
      </c>
      <c r="G1202">
        <v>0.0</v>
      </c>
      <c r="H1202">
        <v>0.0</v>
      </c>
      <c r="I1202" t="s">
        <v>83</v>
      </c>
      <c r="J1202">
        <v>0.0</v>
      </c>
      <c r="K1202">
        <v>0.0</v>
      </c>
      <c r="L1202" t="s">
        <v>83</v>
      </c>
      <c r="M1202">
        <v>0.0</v>
      </c>
      <c r="N1202">
        <v>0.0</v>
      </c>
      <c r="P1202">
        <v>0.0</v>
      </c>
      <c r="Q1202" t="s">
        <v>675</v>
      </c>
      <c r="R1202" t="str">
        <f t="shared" si="21"/>
        <v>Malava County Hospital_28/06/2024</v>
      </c>
      <c r="S1202" t="str">
        <f>IF(COUNTIF(Individual!O:O,R1202)&gt;0,"Found","Not Found")</f>
        <v>Not Found</v>
      </c>
    </row>
    <row r="1203" spans="8:8">
      <c r="A1203" t="s">
        <v>631</v>
      </c>
      <c r="C1203" t="s">
        <v>434</v>
      </c>
      <c r="F1203" s="19">
        <v>45471.0</v>
      </c>
      <c r="G1203">
        <v>0.0</v>
      </c>
      <c r="H1203">
        <v>0.0</v>
      </c>
      <c r="I1203" t="s">
        <v>83</v>
      </c>
      <c r="J1203">
        <v>0.0</v>
      </c>
      <c r="K1203">
        <v>0.0</v>
      </c>
      <c r="L1203" t="s">
        <v>83</v>
      </c>
      <c r="M1203">
        <v>0.0</v>
      </c>
      <c r="N1203">
        <v>0.0</v>
      </c>
      <c r="P1203">
        <v>0.0</v>
      </c>
      <c r="Q1203" t="s">
        <v>641</v>
      </c>
      <c r="R1203" t="str">
        <f t="shared" si="21"/>
        <v>Kisumu County Referral Hospital (KCRH)_28/06/2024</v>
      </c>
      <c r="S1203" t="str">
        <f>IF(COUNTIF(Individual!O:O,R1203)&gt;0,"Found","Not Found")</f>
        <v>Not Found</v>
      </c>
    </row>
    <row r="1204" spans="8:8">
      <c r="A1204" t="s">
        <v>631</v>
      </c>
      <c r="C1204" t="s">
        <v>91</v>
      </c>
      <c r="F1204" s="19">
        <v>45471.0</v>
      </c>
      <c r="G1204">
        <v>0.0</v>
      </c>
      <c r="H1204">
        <v>0.0</v>
      </c>
      <c r="I1204" t="s">
        <v>83</v>
      </c>
      <c r="J1204">
        <v>0.0</v>
      </c>
      <c r="K1204">
        <v>0.0</v>
      </c>
      <c r="L1204" t="s">
        <v>83</v>
      </c>
      <c r="M1204">
        <v>0.0</v>
      </c>
      <c r="N1204">
        <v>0.0</v>
      </c>
      <c r="P1204">
        <v>0.0</v>
      </c>
      <c r="Q1204" t="s">
        <v>523</v>
      </c>
      <c r="R1204" t="str">
        <f t="shared" si="21"/>
        <v>Migosi Sub-County Hospital_28/06/2024</v>
      </c>
      <c r="S1204" t="str">
        <f>IF(COUNTIF(Individual!O:O,R1204)&gt;0,"Found","Not Found")</f>
        <v>Not Found</v>
      </c>
    </row>
    <row r="1205" spans="8:8">
      <c r="A1205" t="s">
        <v>631</v>
      </c>
      <c r="C1205" t="s">
        <v>126</v>
      </c>
      <c r="F1205" s="19">
        <v>45471.0</v>
      </c>
      <c r="G1205">
        <v>2.0</v>
      </c>
      <c r="H1205">
        <v>2.0</v>
      </c>
      <c r="I1205" t="s">
        <v>83</v>
      </c>
      <c r="J1205">
        <v>0.0</v>
      </c>
      <c r="K1205">
        <v>2.0</v>
      </c>
      <c r="L1205" t="s">
        <v>83</v>
      </c>
      <c r="M1205">
        <v>2.0</v>
      </c>
      <c r="N1205">
        <v>0.0</v>
      </c>
      <c r="P1205">
        <v>1.0</v>
      </c>
      <c r="Q1205" t="s">
        <v>676</v>
      </c>
      <c r="R1205" t="str">
        <f t="shared" si="21"/>
        <v>Jaramogi Oginga Odinga Teaching an Referral Hospital (JOOTRH)_28/06/2024</v>
      </c>
      <c r="S1205" t="str">
        <f>IF(COUNTIF(Individual!O:O,R1205)&gt;0,"Found","Not Found")</f>
        <v>Not Found</v>
      </c>
    </row>
    <row r="1206" spans="8:8">
      <c r="A1206" t="s">
        <v>631</v>
      </c>
      <c r="C1206" t="s">
        <v>123</v>
      </c>
      <c r="F1206" s="19">
        <v>45471.0</v>
      </c>
      <c r="G1206">
        <v>0.0</v>
      </c>
      <c r="H1206">
        <v>0.0</v>
      </c>
      <c r="I1206" t="s">
        <v>83</v>
      </c>
      <c r="J1206">
        <v>0.0</v>
      </c>
      <c r="K1206">
        <v>0.0</v>
      </c>
      <c r="L1206" t="s">
        <v>83</v>
      </c>
      <c r="M1206">
        <v>0.0</v>
      </c>
      <c r="N1206">
        <v>0.0</v>
      </c>
      <c r="P1206">
        <v>0.0</v>
      </c>
      <c r="Q1206" t="s">
        <v>669</v>
      </c>
      <c r="R1206" t="str">
        <f t="shared" si="21"/>
        <v>Nyalunya Health Centre_28/06/2024</v>
      </c>
      <c r="S1206" t="str">
        <f>IF(COUNTIF(Individual!O:O,R1206)&gt;0,"Found","Not Found")</f>
        <v>Not Found</v>
      </c>
    </row>
    <row r="1207" spans="8:8">
      <c r="A1207" t="s">
        <v>654</v>
      </c>
      <c r="B1207" t="s">
        <v>613</v>
      </c>
      <c r="F1207" s="19">
        <v>45471.0</v>
      </c>
      <c r="G1207">
        <v>0.0</v>
      </c>
      <c r="H1207">
        <v>0.0</v>
      </c>
      <c r="I1207" t="s">
        <v>83</v>
      </c>
      <c r="J1207">
        <v>0.0</v>
      </c>
      <c r="K1207">
        <v>0.0</v>
      </c>
      <c r="L1207" t="s">
        <v>83</v>
      </c>
      <c r="M1207">
        <v>0.0</v>
      </c>
      <c r="N1207">
        <v>0.0</v>
      </c>
      <c r="P1207">
        <v>0.0</v>
      </c>
      <c r="Q1207" t="s">
        <v>677</v>
      </c>
      <c r="R1207" t="str">
        <f t="shared" si="21"/>
        <v>Kabondo Sub-County Hospital _28/06/2024</v>
      </c>
      <c r="S1207" t="str">
        <f>IF(COUNTIF(Individual!O:O,R1207)&gt;0,"Found","Not Found")</f>
        <v>Not Found</v>
      </c>
    </row>
    <row r="1208" spans="8:8">
      <c r="A1208" t="s">
        <v>654</v>
      </c>
      <c r="B1208" t="s">
        <v>86</v>
      </c>
      <c r="F1208" s="19">
        <v>45471.0</v>
      </c>
      <c r="G1208">
        <v>0.0</v>
      </c>
      <c r="H1208">
        <v>0.0</v>
      </c>
      <c r="I1208" t="s">
        <v>83</v>
      </c>
      <c r="J1208">
        <v>0.0</v>
      </c>
      <c r="K1208">
        <v>0.0</v>
      </c>
      <c r="L1208" t="s">
        <v>83</v>
      </c>
      <c r="M1208">
        <v>0.0</v>
      </c>
      <c r="N1208">
        <v>0.0</v>
      </c>
      <c r="P1208">
        <v>0.0</v>
      </c>
      <c r="Q1208" t="s">
        <v>88</v>
      </c>
      <c r="R1208" t="str">
        <f t="shared" si="21"/>
        <v>Homa Bay County Teaching and Referral Hospital_28/06/2024</v>
      </c>
      <c r="S1208" t="str">
        <f>IF(COUNTIF(Individual!O:O,R1208)&gt;0,"Found","Not Found")</f>
        <v>Not Found</v>
      </c>
    </row>
    <row r="1209" spans="8:8">
      <c r="A1209" t="s">
        <v>104</v>
      </c>
      <c r="D1209" t="s">
        <v>137</v>
      </c>
      <c r="F1209" s="19">
        <v>45471.0</v>
      </c>
      <c r="G1209">
        <v>0.0</v>
      </c>
      <c r="H1209">
        <v>0.0</v>
      </c>
      <c r="I1209" t="s">
        <v>83</v>
      </c>
      <c r="J1209">
        <v>0.0</v>
      </c>
      <c r="K1209">
        <v>0.0</v>
      </c>
      <c r="L1209" t="s">
        <v>83</v>
      </c>
      <c r="M1209">
        <v>0.0</v>
      </c>
      <c r="N1209">
        <v>0.0</v>
      </c>
      <c r="P1209">
        <v>0.0</v>
      </c>
      <c r="Q1209" t="s">
        <v>551</v>
      </c>
      <c r="R1209" t="str">
        <f t="shared" si="21"/>
        <v>Iguhu Sub-County Hospital_28/06/2024</v>
      </c>
      <c r="S1209" t="str">
        <f>IF(COUNTIF(Individual!O:O,R1209)&gt;0,"Found","Not Found")</f>
        <v>Not Found</v>
      </c>
    </row>
    <row r="1210" spans="8:8">
      <c r="A1210" t="s">
        <v>631</v>
      </c>
      <c r="C1210" t="s">
        <v>142</v>
      </c>
      <c r="F1210" s="19">
        <v>45471.0</v>
      </c>
      <c r="G1210">
        <v>0.0</v>
      </c>
      <c r="H1210">
        <v>0.0</v>
      </c>
      <c r="I1210" t="s">
        <v>83</v>
      </c>
      <c r="J1210">
        <v>0.0</v>
      </c>
      <c r="K1210">
        <v>0.0</v>
      </c>
      <c r="L1210" t="s">
        <v>83</v>
      </c>
      <c r="M1210">
        <v>0.0</v>
      </c>
      <c r="N1210">
        <v>0.0</v>
      </c>
      <c r="P1210">
        <v>0.0</v>
      </c>
      <c r="Q1210" t="s">
        <v>678</v>
      </c>
      <c r="R1210" t="str">
        <f t="shared" si="21"/>
        <v>Lumumba Sub-County Hospital_28/06/2024</v>
      </c>
      <c r="S1210" t="str">
        <f>IF(COUNTIF(Individual!O:O,R1210)&gt;0,"Found","Not Found")</f>
        <v>Not Found</v>
      </c>
    </row>
    <row r="1211" spans="8:8">
      <c r="A1211" t="s">
        <v>104</v>
      </c>
      <c r="D1211" t="s">
        <v>261</v>
      </c>
      <c r="F1211" s="19">
        <v>45471.0</v>
      </c>
      <c r="G1211">
        <v>0.0</v>
      </c>
      <c r="H1211">
        <v>0.0</v>
      </c>
      <c r="I1211" t="s">
        <v>83</v>
      </c>
      <c r="J1211">
        <v>0.0</v>
      </c>
      <c r="K1211">
        <v>0.0</v>
      </c>
      <c r="L1211" t="s">
        <v>83</v>
      </c>
      <c r="M1211">
        <v>0.0</v>
      </c>
      <c r="N1211">
        <v>0.0</v>
      </c>
      <c r="P1211">
        <v>0.0</v>
      </c>
      <c r="Q1211" t="s">
        <v>679</v>
      </c>
      <c r="R1211" t="str">
        <f t="shared" si="21"/>
        <v>Matungu Sub-County Hospital_28/06/2024</v>
      </c>
      <c r="S1211" t="str">
        <f>IF(COUNTIF(Individual!O:O,R1211)&gt;0,"Found","Not Found")</f>
        <v>Not Found</v>
      </c>
    </row>
    <row r="1212" spans="8:8">
      <c r="A1212" t="s">
        <v>654</v>
      </c>
      <c r="B1212" t="s">
        <v>89</v>
      </c>
      <c r="F1212" s="19">
        <v>45471.0</v>
      </c>
      <c r="G1212">
        <v>0.0</v>
      </c>
      <c r="H1212">
        <v>0.0</v>
      </c>
      <c r="I1212" t="s">
        <v>83</v>
      </c>
      <c r="J1212">
        <v>0.0</v>
      </c>
      <c r="K1212">
        <v>0.0</v>
      </c>
      <c r="L1212" t="s">
        <v>83</v>
      </c>
      <c r="M1212">
        <v>0.0</v>
      </c>
      <c r="N1212">
        <v>0.0</v>
      </c>
      <c r="P1212">
        <v>0.0</v>
      </c>
      <c r="Q1212" t="s">
        <v>312</v>
      </c>
      <c r="R1212" t="str">
        <f t="shared" si="21"/>
        <v>Rachuonyo County Hospital_28/06/2024</v>
      </c>
      <c r="S1212" t="str">
        <f>IF(COUNTIF(Individual!O:O,R1212)&gt;0,"Found","Not Found")</f>
        <v>Not Found</v>
      </c>
    </row>
    <row r="1213" spans="8:8">
      <c r="A1213" t="s">
        <v>654</v>
      </c>
      <c r="B1213" t="s">
        <v>121</v>
      </c>
      <c r="F1213" s="19">
        <v>45471.0</v>
      </c>
      <c r="G1213">
        <v>0.0</v>
      </c>
      <c r="H1213">
        <v>0.0</v>
      </c>
      <c r="I1213" t="s">
        <v>83</v>
      </c>
      <c r="J1213">
        <v>0.0</v>
      </c>
      <c r="K1213">
        <v>0.0</v>
      </c>
      <c r="L1213" t="s">
        <v>83</v>
      </c>
      <c r="M1213">
        <v>0.0</v>
      </c>
      <c r="N1213">
        <v>0.0</v>
      </c>
      <c r="P1213">
        <v>0.0</v>
      </c>
      <c r="Q1213" t="s">
        <v>680</v>
      </c>
      <c r="R1213" t="str">
        <f t="shared" si="21"/>
        <v>Kitare Health Centre_28/06/2024</v>
      </c>
      <c r="S1213" t="str">
        <f>IF(COUNTIF(Individual!O:O,R1213)&gt;0,"Found","Not Found")</f>
        <v>Not Found</v>
      </c>
    </row>
    <row r="1214" spans="8:8">
      <c r="A1214" t="s">
        <v>631</v>
      </c>
      <c r="C1214" t="s">
        <v>152</v>
      </c>
      <c r="F1214" s="19">
        <v>45471.0</v>
      </c>
      <c r="G1214">
        <v>0.0</v>
      </c>
      <c r="H1214">
        <v>0.0</v>
      </c>
      <c r="I1214" t="s">
        <v>83</v>
      </c>
      <c r="J1214">
        <v>0.0</v>
      </c>
      <c r="K1214">
        <v>0.0</v>
      </c>
      <c r="L1214" t="s">
        <v>83</v>
      </c>
      <c r="M1214">
        <v>0.0</v>
      </c>
      <c r="N1214">
        <v>0.0</v>
      </c>
      <c r="P1214">
        <v>0.0</v>
      </c>
      <c r="Q1214" t="s">
        <v>681</v>
      </c>
      <c r="R1214" t="str">
        <f t="shared" si="21"/>
        <v>Koru Dispensary_28/06/2024</v>
      </c>
      <c r="S1214" t="str">
        <f>IF(COUNTIF(Individual!O:O,R1214)&gt;0,"Found","Not Found")</f>
        <v>Not Found</v>
      </c>
      <c r="T1214" t="s">
        <v>618</v>
      </c>
    </row>
    <row r="1215" spans="8:8">
      <c r="A1215" t="s">
        <v>631</v>
      </c>
      <c r="C1215" t="s">
        <v>152</v>
      </c>
      <c r="F1215" s="19">
        <v>45471.0</v>
      </c>
      <c r="G1215">
        <v>0.0</v>
      </c>
      <c r="H1215">
        <v>0.0</v>
      </c>
      <c r="I1215" t="s">
        <v>83</v>
      </c>
      <c r="J1215">
        <v>0.0</v>
      </c>
      <c r="K1215">
        <v>0.0</v>
      </c>
      <c r="L1215" t="s">
        <v>83</v>
      </c>
      <c r="M1215">
        <v>0.0</v>
      </c>
      <c r="N1215">
        <v>0.0</v>
      </c>
      <c r="P1215">
        <v>0.0</v>
      </c>
      <c r="Q1215" t="s">
        <v>326</v>
      </c>
      <c r="R1215" t="str">
        <f t="shared" si="21"/>
        <v>Koru Dispensary_28/06/2024</v>
      </c>
      <c r="S1215" t="str">
        <f>IF(COUNTIF(Individual!O:O,R1215)&gt;0,"Found","Not Found")</f>
        <v>Not Found</v>
      </c>
      <c r="T1215" t="s">
        <v>682</v>
      </c>
    </row>
    <row r="1216" spans="8:8">
      <c r="A1216" t="s">
        <v>93</v>
      </c>
      <c r="E1216" t="s">
        <v>605</v>
      </c>
      <c r="F1216" s="19">
        <v>45471.0</v>
      </c>
      <c r="G1216">
        <v>0.0</v>
      </c>
      <c r="H1216">
        <v>0.0</v>
      </c>
      <c r="I1216" t="s">
        <v>83</v>
      </c>
      <c r="J1216">
        <v>0.0</v>
      </c>
      <c r="K1216">
        <v>0.0</v>
      </c>
      <c r="L1216" t="s">
        <v>83</v>
      </c>
      <c r="M1216">
        <v>0.0</v>
      </c>
      <c r="N1216">
        <v>0.0</v>
      </c>
      <c r="P1216">
        <v>0.0</v>
      </c>
      <c r="Q1216" t="s">
        <v>405</v>
      </c>
      <c r="R1216" t="str">
        <f t="shared" si="21"/>
        <v>Njoro Sub-County Hospital _28/06/2024</v>
      </c>
      <c r="S1216" t="str">
        <f>IF(COUNTIF(Individual!O:O,R1216)&gt;0,"Found","Not Found")</f>
        <v>Not Found</v>
      </c>
    </row>
    <row r="1217" spans="8:8">
      <c r="A1217" t="s">
        <v>654</v>
      </c>
      <c r="B1217" t="s">
        <v>616</v>
      </c>
      <c r="F1217" s="19">
        <v>45471.0</v>
      </c>
      <c r="G1217">
        <v>0.0</v>
      </c>
      <c r="H1217">
        <v>0.0</v>
      </c>
      <c r="I1217" t="s">
        <v>83</v>
      </c>
      <c r="J1217">
        <v>0.0</v>
      </c>
      <c r="K1217">
        <v>0.0</v>
      </c>
      <c r="L1217" t="s">
        <v>83</v>
      </c>
      <c r="M1217">
        <v>0.0</v>
      </c>
      <c r="N1217">
        <v>0.0</v>
      </c>
      <c r="P1217">
        <v>0.0</v>
      </c>
      <c r="Q1217" t="s">
        <v>656</v>
      </c>
      <c r="R1217" t="str">
        <f t="shared" si="21"/>
        <v>Tom Mboya Memorial Level 4 _28/06/2024</v>
      </c>
      <c r="S1217" t="str">
        <f>IF(COUNTIF(Individual!O:O,R1217)&gt;0,"Found","Not Found")</f>
        <v>Not Found</v>
      </c>
    </row>
    <row r="1218" spans="8:8">
      <c r="A1218" t="s">
        <v>104</v>
      </c>
      <c r="D1218" t="s">
        <v>649</v>
      </c>
      <c r="F1218" s="19">
        <v>45470.0</v>
      </c>
      <c r="G1218">
        <v>0.0</v>
      </c>
      <c r="H1218">
        <v>0.0</v>
      </c>
      <c r="I1218" t="s">
        <v>83</v>
      </c>
      <c r="J1218">
        <v>0.0</v>
      </c>
      <c r="K1218">
        <v>0.0</v>
      </c>
      <c r="L1218" t="s">
        <v>83</v>
      </c>
      <c r="M1218">
        <v>0.0</v>
      </c>
      <c r="N1218">
        <v>0.0</v>
      </c>
      <c r="P1218">
        <v>0.0</v>
      </c>
      <c r="Q1218" t="s">
        <v>458</v>
      </c>
      <c r="R1218" t="str">
        <f t="shared" si="21"/>
        <v>Butere Sub-County Hospital _27/06/2024</v>
      </c>
      <c r="S1218" t="str">
        <f>IF(COUNTIF(Individual!O:O,R1218)&gt;0,"Found","Not Found")</f>
        <v>Not Found</v>
      </c>
    </row>
    <row r="1219" spans="8:8">
      <c r="A1219" t="s">
        <v>93</v>
      </c>
      <c r="E1219" t="s">
        <v>113</v>
      </c>
      <c r="F1219" s="19">
        <v>45471.0</v>
      </c>
      <c r="G1219">
        <v>0.0</v>
      </c>
      <c r="H1219">
        <v>0.0</v>
      </c>
      <c r="I1219" t="s">
        <v>83</v>
      </c>
      <c r="J1219">
        <v>0.0</v>
      </c>
      <c r="K1219">
        <v>0.0</v>
      </c>
      <c r="L1219" t="s">
        <v>83</v>
      </c>
      <c r="M1219">
        <v>0.0</v>
      </c>
      <c r="N1219">
        <v>0.0</v>
      </c>
      <c r="P1219">
        <v>0.0</v>
      </c>
      <c r="Q1219" t="s">
        <v>539</v>
      </c>
      <c r="R1219" t="str">
        <f t="shared" si="21"/>
        <v>Lanet Health Centre_28/06/2024</v>
      </c>
      <c r="S1219" t="str">
        <f>IF(COUNTIF(Individual!O:O,R1219)&gt;0,"Found","Not Found")</f>
        <v>Not Found</v>
      </c>
    </row>
    <row r="1220" spans="8:8">
      <c r="A1220" t="s">
        <v>104</v>
      </c>
      <c r="D1220" t="s">
        <v>649</v>
      </c>
      <c r="F1220" s="19">
        <v>45471.0</v>
      </c>
      <c r="G1220">
        <v>0.0</v>
      </c>
      <c r="H1220">
        <v>0.0</v>
      </c>
      <c r="I1220" t="s">
        <v>83</v>
      </c>
      <c r="J1220">
        <v>0.0</v>
      </c>
      <c r="K1220">
        <v>0.0</v>
      </c>
      <c r="L1220" t="s">
        <v>83</v>
      </c>
      <c r="M1220">
        <v>0.0</v>
      </c>
      <c r="N1220">
        <v>0.0</v>
      </c>
      <c r="P1220">
        <v>0.0</v>
      </c>
      <c r="Q1220" t="s">
        <v>455</v>
      </c>
      <c r="R1220" t="str">
        <f t="shared" si="21"/>
        <v>Butere Sub-County Hospital _28/06/2024</v>
      </c>
      <c r="S1220" t="str">
        <f>IF(COUNTIF(Individual!O:O,R1220)&gt;0,"Found","Not Found")</f>
        <v>Not Found</v>
      </c>
    </row>
    <row r="1221" spans="8:8">
      <c r="A1221" t="s">
        <v>93</v>
      </c>
      <c r="E1221" t="s">
        <v>100</v>
      </c>
      <c r="F1221" s="19">
        <v>45471.0</v>
      </c>
      <c r="G1221">
        <v>0.0</v>
      </c>
      <c r="H1221">
        <v>0.0</v>
      </c>
      <c r="I1221" t="s">
        <v>83</v>
      </c>
      <c r="J1221">
        <v>0.0</v>
      </c>
      <c r="K1221">
        <v>0.0</v>
      </c>
      <c r="L1221" t="s">
        <v>83</v>
      </c>
      <c r="M1221">
        <v>0.0</v>
      </c>
      <c r="N1221">
        <v>0.0</v>
      </c>
      <c r="P1221">
        <v>0.0</v>
      </c>
      <c r="Q1221" t="s">
        <v>151</v>
      </c>
      <c r="R1221" t="str">
        <f t="shared" si="21"/>
        <v>Nakuru County Referral Hospital_28/06/2024</v>
      </c>
      <c r="S1221" t="str">
        <f>IF(COUNTIF(Individual!O:O,R1221)&gt;0,"Found","Not Found")</f>
        <v>Not Found</v>
      </c>
    </row>
    <row r="1222" spans="8:8">
      <c r="A1222" t="s">
        <v>104</v>
      </c>
      <c r="D1222" t="s">
        <v>128</v>
      </c>
      <c r="F1222" s="19">
        <v>45474.0</v>
      </c>
      <c r="G1222">
        <v>0.0</v>
      </c>
      <c r="H1222">
        <v>0.0</v>
      </c>
      <c r="I1222" t="s">
        <v>83</v>
      </c>
      <c r="J1222">
        <v>0.0</v>
      </c>
      <c r="K1222">
        <v>0.0</v>
      </c>
      <c r="L1222" t="s">
        <v>83</v>
      </c>
      <c r="M1222">
        <v>0.0</v>
      </c>
      <c r="N1222">
        <v>0.0</v>
      </c>
      <c r="P1222">
        <v>0.0</v>
      </c>
      <c r="Q1222" t="s">
        <v>394</v>
      </c>
      <c r="R1222" t="str">
        <f t="shared" si="21"/>
        <v>Matunda Sub District Hospital_01/07/2024</v>
      </c>
      <c r="S1222" t="str">
        <f>IF(COUNTIF(Individual!O:O,R1222)&gt;0,"Found","Not Found")</f>
        <v>Not Found</v>
      </c>
    </row>
    <row r="1223" spans="8:8">
      <c r="A1223" t="s">
        <v>654</v>
      </c>
      <c r="B1223" t="s">
        <v>89</v>
      </c>
      <c r="F1223" s="19">
        <v>45474.0</v>
      </c>
      <c r="G1223">
        <v>0.0</v>
      </c>
      <c r="H1223">
        <v>0.0</v>
      </c>
      <c r="I1223" t="s">
        <v>83</v>
      </c>
      <c r="J1223">
        <v>0.0</v>
      </c>
      <c r="K1223">
        <v>0.0</v>
      </c>
      <c r="L1223" t="s">
        <v>83</v>
      </c>
      <c r="M1223">
        <v>0.0</v>
      </c>
      <c r="N1223">
        <v>0.0</v>
      </c>
      <c r="P1223">
        <v>0.0</v>
      </c>
      <c r="Q1223" t="s">
        <v>367</v>
      </c>
      <c r="R1223" t="str">
        <f t="shared" si="21"/>
        <v>Rachuonyo County Hospital_01/07/2024</v>
      </c>
      <c r="S1223" t="str">
        <f>IF(COUNTIF(Individual!O:O,R1223)&gt;0,"Found","Not Found")</f>
        <v>Not Found</v>
      </c>
    </row>
    <row r="1224" spans="8:8">
      <c r="A1224" t="s">
        <v>104</v>
      </c>
      <c r="D1224" t="s">
        <v>261</v>
      </c>
      <c r="F1224" s="19">
        <v>45474.0</v>
      </c>
      <c r="G1224">
        <v>0.0</v>
      </c>
      <c r="H1224">
        <v>0.0</v>
      </c>
      <c r="I1224" t="s">
        <v>83</v>
      </c>
      <c r="J1224">
        <v>0.0</v>
      </c>
      <c r="K1224">
        <v>0.0</v>
      </c>
      <c r="L1224" t="s">
        <v>83</v>
      </c>
      <c r="M1224">
        <v>0.0</v>
      </c>
      <c r="N1224">
        <v>0.0</v>
      </c>
      <c r="P1224">
        <v>0.0</v>
      </c>
      <c r="Q1224" t="s">
        <v>683</v>
      </c>
      <c r="R1224" t="str">
        <f t="shared" si="21"/>
        <v>Matungu Sub-County Hospital_01/07/2024</v>
      </c>
      <c r="S1224" t="str">
        <f>IF(COUNTIF(Individual!O:O,R1224)&gt;0,"Found","Not Found")</f>
        <v>Not Found</v>
      </c>
    </row>
    <row r="1225" spans="8:8">
      <c r="A1225" t="s">
        <v>93</v>
      </c>
      <c r="E1225" t="s">
        <v>119</v>
      </c>
      <c r="F1225" s="19">
        <v>45474.0</v>
      </c>
      <c r="G1225">
        <v>0.0</v>
      </c>
      <c r="H1225">
        <v>0.0</v>
      </c>
      <c r="I1225" t="s">
        <v>83</v>
      </c>
      <c r="J1225">
        <v>0.0</v>
      </c>
      <c r="K1225">
        <v>0.0</v>
      </c>
      <c r="L1225" t="s">
        <v>83</v>
      </c>
      <c r="M1225">
        <v>0.0</v>
      </c>
      <c r="N1225">
        <v>0.0</v>
      </c>
      <c r="P1225">
        <v>0.0</v>
      </c>
      <c r="Q1225" t="s">
        <v>120</v>
      </c>
      <c r="R1225" t="str">
        <f t="shared" si="21"/>
        <v>Mithonge/Bondeni Dispensary_01/07/2024</v>
      </c>
      <c r="S1225" t="str">
        <f>IF(COUNTIF(Individual!O:O,R1225)&gt;0,"Found","Not Found")</f>
        <v>Not Found</v>
      </c>
    </row>
    <row r="1226" spans="8:8">
      <c r="A1226" t="s">
        <v>93</v>
      </c>
      <c r="E1226" t="s">
        <v>94</v>
      </c>
      <c r="F1226" s="19">
        <v>45474.0</v>
      </c>
      <c r="G1226">
        <v>0.0</v>
      </c>
      <c r="H1226">
        <v>0.0</v>
      </c>
      <c r="I1226" t="s">
        <v>83</v>
      </c>
      <c r="J1226">
        <v>0.0</v>
      </c>
      <c r="K1226">
        <v>0.0</v>
      </c>
      <c r="L1226" t="s">
        <v>83</v>
      </c>
      <c r="M1226">
        <v>0.0</v>
      </c>
      <c r="N1226">
        <v>0.0</v>
      </c>
      <c r="P1226">
        <v>0.0</v>
      </c>
      <c r="Q1226" t="s">
        <v>83</v>
      </c>
      <c r="R1226" t="str">
        <f t="shared" si="21"/>
        <v>Nakuru West Health Centre_01/07/2024</v>
      </c>
      <c r="S1226" t="str">
        <f>IF(COUNTIF(Individual!O:O,R1226)&gt;0,"Found","Not Found")</f>
        <v>Not Found</v>
      </c>
      <c r="T1226" t="s">
        <v>618</v>
      </c>
    </row>
    <row r="1227" spans="8:8">
      <c r="A1227" t="s">
        <v>93</v>
      </c>
      <c r="E1227" t="s">
        <v>94</v>
      </c>
      <c r="F1227" s="19">
        <v>45474.0</v>
      </c>
      <c r="G1227">
        <v>0.0</v>
      </c>
      <c r="H1227">
        <v>0.0</v>
      </c>
      <c r="I1227" t="s">
        <v>83</v>
      </c>
      <c r="J1227">
        <v>0.0</v>
      </c>
      <c r="K1227">
        <v>0.0</v>
      </c>
      <c r="L1227" t="s">
        <v>83</v>
      </c>
      <c r="M1227">
        <v>0.0</v>
      </c>
      <c r="N1227">
        <v>0.0</v>
      </c>
      <c r="P1227">
        <v>0.0</v>
      </c>
      <c r="Q1227" t="s">
        <v>544</v>
      </c>
      <c r="R1227" t="str">
        <f t="shared" si="21"/>
        <v>Nakuru West Health Centre_01/07/2024</v>
      </c>
      <c r="S1227" t="str">
        <f>IF(COUNTIF(Individual!O:O,R1227)&gt;0,"Found","Not Found")</f>
        <v>Not Found</v>
      </c>
      <c r="T1227" t="s">
        <v>682</v>
      </c>
    </row>
    <row r="1228" spans="8:8">
      <c r="A1228" t="s">
        <v>654</v>
      </c>
      <c r="B1228" t="s">
        <v>613</v>
      </c>
      <c r="F1228" s="19">
        <v>45474.0</v>
      </c>
      <c r="G1228">
        <v>0.0</v>
      </c>
      <c r="H1228">
        <v>0.0</v>
      </c>
      <c r="I1228" t="s">
        <v>83</v>
      </c>
      <c r="J1228">
        <v>0.0</v>
      </c>
      <c r="K1228">
        <v>0.0</v>
      </c>
      <c r="L1228" t="s">
        <v>83</v>
      </c>
      <c r="M1228">
        <v>0.0</v>
      </c>
      <c r="N1228">
        <v>0.0</v>
      </c>
      <c r="P1228">
        <v>0.0</v>
      </c>
      <c r="Q1228" t="s">
        <v>684</v>
      </c>
      <c r="R1228" t="str">
        <f t="shared" si="21"/>
        <v>Kabondo Sub-County Hospital _01/07/2024</v>
      </c>
      <c r="S1228" t="str">
        <f>IF(COUNTIF(Individual!O:O,R1228)&gt;0,"Found","Not Found")</f>
        <v>Not Found</v>
      </c>
    </row>
    <row r="1229" spans="8:8">
      <c r="A1229" t="s">
        <v>631</v>
      </c>
      <c r="C1229" t="s">
        <v>91</v>
      </c>
      <c r="F1229" s="19">
        <v>45474.0</v>
      </c>
      <c r="G1229">
        <v>0.0</v>
      </c>
      <c r="H1229">
        <v>0.0</v>
      </c>
      <c r="I1229" t="s">
        <v>83</v>
      </c>
      <c r="J1229">
        <v>0.0</v>
      </c>
      <c r="K1229">
        <v>0.0</v>
      </c>
      <c r="L1229" t="s">
        <v>83</v>
      </c>
      <c r="M1229">
        <v>0.0</v>
      </c>
      <c r="N1229">
        <v>0.0</v>
      </c>
      <c r="P1229">
        <v>0.0</v>
      </c>
      <c r="Q1229" t="s">
        <v>166</v>
      </c>
      <c r="R1229" t="str">
        <f t="shared" si="21"/>
        <v>Migosi Sub-County Hospital_01/07/2024</v>
      </c>
      <c r="S1229" t="str">
        <f>IF(COUNTIF(Individual!O:O,R1229)&gt;0,"Found","Not Found")</f>
        <v>Not Found</v>
      </c>
    </row>
    <row r="1230" spans="8:8">
      <c r="A1230" t="s">
        <v>654</v>
      </c>
      <c r="B1230" t="s">
        <v>657</v>
      </c>
      <c r="F1230" s="19">
        <v>45474.0</v>
      </c>
      <c r="G1230">
        <v>0.0</v>
      </c>
      <c r="H1230">
        <v>0.0</v>
      </c>
      <c r="I1230" t="s">
        <v>83</v>
      </c>
      <c r="J1230">
        <v>0.0</v>
      </c>
      <c r="K1230">
        <v>0.0</v>
      </c>
      <c r="L1230" t="s">
        <v>83</v>
      </c>
      <c r="M1230">
        <v>0.0</v>
      </c>
      <c r="N1230">
        <v>0.0</v>
      </c>
      <c r="P1230">
        <v>0.0</v>
      </c>
      <c r="Q1230" t="s">
        <v>685</v>
      </c>
      <c r="R1230" t="str">
        <f t="shared" si="21"/>
        <v>Nyagoro Health Centre_01/07/2024</v>
      </c>
      <c r="S1230" t="str">
        <f>IF(COUNTIF(Individual!O:O,R1230)&gt;0,"Found","Not Found")</f>
        <v>Not Found</v>
      </c>
    </row>
    <row r="1231" spans="8:8">
      <c r="A1231" t="s">
        <v>654</v>
      </c>
      <c r="B1231" t="s">
        <v>121</v>
      </c>
      <c r="F1231" s="19">
        <v>45474.0</v>
      </c>
      <c r="G1231">
        <v>0.0</v>
      </c>
      <c r="H1231">
        <v>0.0</v>
      </c>
      <c r="I1231" t="s">
        <v>83</v>
      </c>
      <c r="J1231">
        <v>0.0</v>
      </c>
      <c r="K1231">
        <v>0.0</v>
      </c>
      <c r="L1231" t="s">
        <v>83</v>
      </c>
      <c r="M1231">
        <v>0.0</v>
      </c>
      <c r="N1231">
        <v>0.0</v>
      </c>
      <c r="P1231">
        <v>0.0</v>
      </c>
      <c r="Q1231" t="s">
        <v>686</v>
      </c>
      <c r="R1231" t="str">
        <f t="shared" si="21"/>
        <v>Kitare Health Centre_01/07/2024</v>
      </c>
      <c r="S1231" t="str">
        <f>IF(COUNTIF(Individual!O:O,R1231)&gt;0,"Found","Not Found")</f>
        <v>Not Found</v>
      </c>
    </row>
    <row r="1232" spans="8:8">
      <c r="A1232" t="s">
        <v>631</v>
      </c>
      <c r="C1232" t="s">
        <v>126</v>
      </c>
      <c r="F1232" s="19">
        <v>45474.0</v>
      </c>
      <c r="G1232">
        <v>0.0</v>
      </c>
      <c r="H1232">
        <v>0.0</v>
      </c>
      <c r="I1232" t="s">
        <v>83</v>
      </c>
      <c r="J1232">
        <v>0.0</v>
      </c>
      <c r="K1232">
        <v>0.0</v>
      </c>
      <c r="L1232" t="s">
        <v>83</v>
      </c>
      <c r="M1232">
        <v>0.0</v>
      </c>
      <c r="N1232">
        <v>0.0</v>
      </c>
      <c r="P1232">
        <v>0.0</v>
      </c>
      <c r="Q1232" t="s">
        <v>544</v>
      </c>
      <c r="R1232" t="str">
        <f t="shared" si="21"/>
        <v>Jaramogi Oginga Odinga Teaching an Referral Hospital (JOOTRH)_01/07/2024</v>
      </c>
      <c r="S1232" t="str">
        <f>IF(COUNTIF(Individual!O:O,R1232)&gt;0,"Found","Not Found")</f>
        <v>Not Found</v>
      </c>
    </row>
    <row r="1233" spans="8:8">
      <c r="A1233" t="s">
        <v>631</v>
      </c>
      <c r="C1233" t="s">
        <v>434</v>
      </c>
      <c r="F1233" s="19">
        <v>45474.0</v>
      </c>
      <c r="G1233">
        <v>1.0</v>
      </c>
      <c r="H1233">
        <v>1.0</v>
      </c>
      <c r="I1233" t="s">
        <v>83</v>
      </c>
      <c r="J1233">
        <v>0.0</v>
      </c>
      <c r="K1233">
        <v>1.0</v>
      </c>
      <c r="L1233" t="s">
        <v>83</v>
      </c>
      <c r="M1233">
        <v>1.0</v>
      </c>
      <c r="N1233">
        <v>0.0</v>
      </c>
      <c r="P1233">
        <v>1.0</v>
      </c>
      <c r="Q1233" t="s">
        <v>687</v>
      </c>
      <c r="R1233" t="str">
        <f t="shared" si="21"/>
        <v>Kisumu County Referral Hospital (KCRH)_01/07/2024</v>
      </c>
      <c r="S1233" t="str">
        <f>IF(COUNTIF(Individual!O:O,R1233)&gt;0,"Found","Not Found")</f>
        <v>Not Found</v>
      </c>
    </row>
    <row r="1234" spans="8:8">
      <c r="A1234" t="s">
        <v>81</v>
      </c>
      <c r="C1234" t="s">
        <v>635</v>
      </c>
      <c r="F1234" s="19">
        <v>45474.0</v>
      </c>
      <c r="G1234">
        <v>0.0</v>
      </c>
      <c r="H1234">
        <v>0.0</v>
      </c>
      <c r="I1234" t="s">
        <v>83</v>
      </c>
      <c r="J1234">
        <v>0.0</v>
      </c>
      <c r="K1234">
        <v>0.0</v>
      </c>
      <c r="L1234" t="s">
        <v>83</v>
      </c>
      <c r="M1234">
        <v>0.0</v>
      </c>
      <c r="N1234">
        <v>0.0</v>
      </c>
      <c r="P1234">
        <v>0.0</v>
      </c>
      <c r="Q1234" t="s">
        <v>636</v>
      </c>
      <c r="R1234" t="str">
        <f t="shared" si="21"/>
        <v>Nyalunya Health Centre _01/07/2024</v>
      </c>
      <c r="S1234" t="str">
        <f>IF(COUNTIF(Individual!O:O,R1234)&gt;0,"Found","Not Found")</f>
        <v>Not Found</v>
      </c>
    </row>
    <row r="1235" spans="8:8">
      <c r="A1235" t="s">
        <v>93</v>
      </c>
      <c r="E1235" t="s">
        <v>98</v>
      </c>
      <c r="F1235" s="19">
        <v>45474.0</v>
      </c>
      <c r="G1235">
        <v>0.0</v>
      </c>
      <c r="H1235">
        <v>0.0</v>
      </c>
      <c r="I1235" t="s">
        <v>83</v>
      </c>
      <c r="J1235">
        <v>0.0</v>
      </c>
      <c r="K1235">
        <v>0.0</v>
      </c>
      <c r="L1235" t="s">
        <v>83</v>
      </c>
      <c r="M1235">
        <v>0.0</v>
      </c>
      <c r="N1235">
        <v>0.0</v>
      </c>
      <c r="P1235">
        <v>0.0</v>
      </c>
      <c r="Q1235" t="s">
        <v>525</v>
      </c>
      <c r="R1235" t="str">
        <f t="shared" si="21"/>
        <v>Bondeni Sub-County Hospital_01/07/2024</v>
      </c>
      <c r="S1235" t="str">
        <f>IF(COUNTIF(Individual!O:O,R1235)&gt;0,"Found","Not Found")</f>
        <v>Not Found</v>
      </c>
    </row>
    <row r="1236" spans="8:8">
      <c r="A1236" t="s">
        <v>93</v>
      </c>
      <c r="E1236" t="s">
        <v>605</v>
      </c>
      <c r="F1236" s="19">
        <v>45474.0</v>
      </c>
      <c r="G1236">
        <v>0.0</v>
      </c>
      <c r="H1236">
        <v>0.0</v>
      </c>
      <c r="I1236" t="s">
        <v>83</v>
      </c>
      <c r="J1236">
        <v>0.0</v>
      </c>
      <c r="K1236">
        <v>0.0</v>
      </c>
      <c r="L1236" t="s">
        <v>83</v>
      </c>
      <c r="M1236">
        <v>0.0</v>
      </c>
      <c r="N1236">
        <v>0.0</v>
      </c>
      <c r="P1236">
        <v>0.0</v>
      </c>
      <c r="Q1236" t="s">
        <v>688</v>
      </c>
      <c r="R1236" t="str">
        <f t="shared" si="21"/>
        <v>Njoro Sub-County Hospital _01/07/2024</v>
      </c>
      <c r="S1236" t="str">
        <f>IF(COUNTIF(Individual!O:O,R1236)&gt;0,"Found","Not Found")</f>
        <v>Not Found</v>
      </c>
    </row>
    <row r="1237" spans="8:8">
      <c r="A1237" t="s">
        <v>104</v>
      </c>
      <c r="D1237" t="s">
        <v>143</v>
      </c>
      <c r="F1237" s="19">
        <v>45474.0</v>
      </c>
      <c r="G1237">
        <v>0.0</v>
      </c>
      <c r="H1237">
        <v>0.0</v>
      </c>
      <c r="I1237" t="s">
        <v>83</v>
      </c>
      <c r="J1237">
        <v>0.0</v>
      </c>
      <c r="K1237">
        <v>0.0</v>
      </c>
      <c r="L1237" t="s">
        <v>83</v>
      </c>
      <c r="M1237">
        <v>0.0</v>
      </c>
      <c r="N1237">
        <v>0.0</v>
      </c>
      <c r="P1237">
        <v>0.0</v>
      </c>
      <c r="Q1237" t="s">
        <v>312</v>
      </c>
      <c r="R1237" t="str">
        <f t="shared" si="21"/>
        <v>Malava County Hospital_01/07/2024</v>
      </c>
      <c r="S1237" t="str">
        <f>IF(COUNTIF(Individual!O:O,R1237)&gt;0,"Found","Not Found")</f>
        <v>Not Found</v>
      </c>
    </row>
    <row r="1238" spans="8:8">
      <c r="A1238" t="s">
        <v>654</v>
      </c>
      <c r="B1238" t="s">
        <v>96</v>
      </c>
      <c r="F1238" s="19">
        <v>45474.0</v>
      </c>
      <c r="G1238">
        <v>0.0</v>
      </c>
      <c r="H1238">
        <v>0.0</v>
      </c>
      <c r="I1238" t="s">
        <v>83</v>
      </c>
      <c r="J1238">
        <v>0.0</v>
      </c>
      <c r="K1238">
        <v>0.0</v>
      </c>
      <c r="L1238" t="s">
        <v>83</v>
      </c>
      <c r="M1238">
        <v>0.0</v>
      </c>
      <c r="N1238">
        <v>0.0</v>
      </c>
      <c r="P1238">
        <v>0.0</v>
      </c>
      <c r="Q1238" t="s">
        <v>689</v>
      </c>
      <c r="R1238" t="str">
        <f t="shared" si="21"/>
        <v>Wagwe Health Centre_01/07/2024</v>
      </c>
      <c r="S1238" t="str">
        <f>IF(COUNTIF(Individual!O:O,R1238)&gt;0,"Found","Not Found")</f>
        <v>Not Found</v>
      </c>
    </row>
    <row r="1239" spans="8:8">
      <c r="M1239" s="23"/>
    </row>
    <row r="1243" spans="8:8">
      <c r="M1243">
        <f>SUBTOTAL(109,P2:P1238)</f>
        <v>263.0</v>
      </c>
    </row>
  </sheetData>
  <autoFilter ref="A1:S1238">
    <filterColumn colId="0" showButton="1"/>
  </autoFilter>
  <conditionalFormatting sqref="L1:L1048576">
    <cfRule type="cellIs" operator="equal" priority="1" dxfId="1">
      <formula>"NaN"</formula>
    </cfRule>
  </conditionalFormatting>
  <conditionalFormatting sqref="S1 R1:R1048576">
    <cfRule type="duplicateValues" priority="6" dxfId="2"/>
  </conditionalFormatting>
  <conditionalFormatting sqref="S2:S1238">
    <cfRule type="expression" priority="2" dxfId="3">
      <formula>AND($K2&gt;=1,$S2="Not Found")</formula>
    </cfRule>
  </conditionalFormatting>
  <conditionalFormatting sqref="R1:S1">
    <cfRule type="duplicateValues" priority="7" dxfId="4"/>
  </conditionalFormatting>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JA995"/>
  <sheetViews>
    <sheetView tabSelected="1" workbookViewId="0" topLeftCell="C1" zoomScale="70">
      <pane ySplit="1" topLeftCell="A493" state="frozen" activePane="bottomLeft"/>
      <selection pane="bottomLeft" activeCell="D510" sqref="D510"/>
    </sheetView>
  </sheetViews>
  <sheetFormatPr defaultRowHeight="14.4" defaultColWidth="9"/>
  <cols>
    <col min="1" max="1" customWidth="1" width="17.886719" style="4"/>
    <col min="2" max="2" customWidth="1" bestFit="1" width="10.441406" style="4"/>
    <col min="3" max="3" customWidth="1" width="32.109375" style="4"/>
    <col min="4" max="4" customWidth="1" width="20.0" style="4"/>
    <col min="5" max="5" customWidth="1" bestFit="1" width="17.886719" style="24"/>
    <col min="6" max="6" customWidth="1" width="34.21875" style="4"/>
    <col min="7" max="7" customWidth="1" width="30.109375" style="4"/>
    <col min="8" max="8" customWidth="1" bestFit="1" width="27.554688" style="25"/>
    <col min="9" max="9" customWidth="1" width="29.886719" style="4"/>
    <col min="10" max="10" customWidth="1" width="62.21875" style="4"/>
    <col min="11" max="12" customWidth="1" width="27.886719" style="4"/>
    <col min="13" max="14" customWidth="1" width="21.441406" style="4"/>
    <col min="15" max="15" customWidth="1" width="22.554688" style="4"/>
    <col min="16" max="260" customWidth="1" width="10.0" style="4"/>
    <col min="261" max="16384" customWidth="0" width="9.0" style="4"/>
  </cols>
  <sheetData>
    <row r="1" spans="8:8" s="26" ht="43.2" customFormat="1">
      <c r="A1" s="27" t="s">
        <v>1694</v>
      </c>
      <c r="B1" s="28" t="s">
        <v>2</v>
      </c>
      <c r="C1" s="28" t="s">
        <v>3</v>
      </c>
      <c r="D1" s="29" t="s">
        <v>46</v>
      </c>
      <c r="E1" s="29" t="s">
        <v>47</v>
      </c>
      <c r="F1" s="29" t="s">
        <v>48</v>
      </c>
      <c r="G1" s="29" t="s">
        <v>49</v>
      </c>
      <c r="H1" s="30" t="s">
        <v>50</v>
      </c>
      <c r="I1" s="31" t="s">
        <v>17</v>
      </c>
      <c r="J1" s="32" t="s">
        <v>690</v>
      </c>
      <c r="K1" s="32" t="s">
        <v>51</v>
      </c>
      <c r="L1" s="33" t="s">
        <v>52</v>
      </c>
      <c r="M1" s="33" t="s">
        <v>53</v>
      </c>
      <c r="N1" s="33" t="s">
        <v>54</v>
      </c>
      <c r="O1" s="34" t="s">
        <v>78</v>
      </c>
    </row>
    <row r="2" spans="8:8">
      <c r="B2" s="35" t="s">
        <v>654</v>
      </c>
      <c r="C2" t="s">
        <v>657</v>
      </c>
      <c r="D2" s="36" t="s">
        <v>691</v>
      </c>
      <c r="E2" s="37">
        <v>45327.0</v>
      </c>
      <c r="F2" s="36" t="s">
        <v>692</v>
      </c>
      <c r="G2" s="36" t="s">
        <v>692</v>
      </c>
      <c r="H2" s="25">
        <v>45327.0</v>
      </c>
      <c r="I2" s="36" t="s">
        <v>693</v>
      </c>
      <c r="O2" s="4" t="str">
        <f>CONCATENATE(C2,"_",(TEXT(E2,"mm/dd/yyyy")))</f>
        <v>Nyagoro Health Centre_02/05/2024</v>
      </c>
    </row>
    <row r="3" spans="8:8">
      <c r="B3" s="38" t="s">
        <v>654</v>
      </c>
      <c r="C3" t="s">
        <v>86</v>
      </c>
      <c r="D3" s="36" t="s">
        <v>694</v>
      </c>
      <c r="E3" s="37">
        <v>45327.0</v>
      </c>
      <c r="F3" s="36" t="s">
        <v>695</v>
      </c>
      <c r="G3" s="36" t="s">
        <v>692</v>
      </c>
      <c r="H3" s="25">
        <v>45327.0</v>
      </c>
      <c r="I3" s="36" t="s">
        <v>696</v>
      </c>
      <c r="O3" s="4" t="str">
        <f t="shared" si="0" ref="O3:O66">CONCATENATE(C3,"_",(TEXT(E3,"mm/dd/yyyy")))</f>
        <v>Homa Bay County Teaching and Referral Hospital_02/05/2024</v>
      </c>
    </row>
    <row r="4" spans="8:8">
      <c r="B4" s="38" t="s">
        <v>654</v>
      </c>
      <c r="C4" t="s">
        <v>86</v>
      </c>
      <c r="D4" s="36" t="s">
        <v>697</v>
      </c>
      <c r="E4" s="37">
        <v>45327.0</v>
      </c>
      <c r="F4" s="36" t="s">
        <v>695</v>
      </c>
      <c r="G4" s="36" t="s">
        <v>692</v>
      </c>
      <c r="H4" s="25">
        <v>45327.0</v>
      </c>
      <c r="I4" s="36" t="s">
        <v>698</v>
      </c>
      <c r="O4" s="4" t="str">
        <f t="shared" si="0"/>
        <v>Homa Bay County Teaching and Referral Hospital_02/05/2024</v>
      </c>
    </row>
    <row r="5" spans="8:8">
      <c r="B5" s="38" t="s">
        <v>654</v>
      </c>
      <c r="C5" t="s">
        <v>86</v>
      </c>
      <c r="D5" s="36" t="s">
        <v>699</v>
      </c>
      <c r="E5" s="37">
        <v>45327.0</v>
      </c>
      <c r="F5" s="36" t="s">
        <v>695</v>
      </c>
      <c r="G5" s="36" t="s">
        <v>692</v>
      </c>
      <c r="H5" s="25">
        <v>45327.0</v>
      </c>
      <c r="I5" s="36" t="s">
        <v>700</v>
      </c>
      <c r="O5" s="4" t="str">
        <f t="shared" si="0"/>
        <v>Homa Bay County Teaching and Referral Hospital_02/05/2024</v>
      </c>
    </row>
    <row r="6" spans="8:8">
      <c r="B6" s="38" t="s">
        <v>654</v>
      </c>
      <c r="C6" t="s">
        <v>86</v>
      </c>
      <c r="D6" s="36" t="s">
        <v>701</v>
      </c>
      <c r="E6" s="37">
        <v>45327.0</v>
      </c>
      <c r="F6" s="36" t="s">
        <v>695</v>
      </c>
      <c r="G6" s="36" t="s">
        <v>702</v>
      </c>
      <c r="H6" s="25">
        <v>45327.0</v>
      </c>
      <c r="I6" s="36" t="s">
        <v>703</v>
      </c>
      <c r="O6" s="4" t="str">
        <f t="shared" si="0"/>
        <v>Homa Bay County Teaching and Referral Hospital_02/05/2024</v>
      </c>
    </row>
    <row r="7" spans="8:8">
      <c r="B7" s="35" t="s">
        <v>93</v>
      </c>
      <c r="C7" s="36" t="s">
        <v>113</v>
      </c>
      <c r="D7" s="36" t="s">
        <v>704</v>
      </c>
      <c r="E7" s="37">
        <v>45327.0</v>
      </c>
      <c r="F7" s="36" t="s">
        <v>692</v>
      </c>
      <c r="G7" s="36" t="s">
        <v>692</v>
      </c>
      <c r="H7" s="25">
        <v>45327.0</v>
      </c>
      <c r="I7" s="36" t="s">
        <v>705</v>
      </c>
      <c r="J7" s="4" t="s">
        <v>706</v>
      </c>
      <c r="K7" s="4" t="s">
        <v>707</v>
      </c>
      <c r="L7" s="4" t="s">
        <v>708</v>
      </c>
      <c r="O7" s="4" t="str">
        <f t="shared" si="0"/>
        <v>Lanet Health Centre_02/05/2024</v>
      </c>
    </row>
    <row r="8" spans="8:8">
      <c r="B8" s="35" t="s">
        <v>93</v>
      </c>
      <c r="C8" s="39" t="s">
        <v>119</v>
      </c>
      <c r="D8" s="36" t="s">
        <v>709</v>
      </c>
      <c r="E8" s="37">
        <v>45356.0</v>
      </c>
      <c r="F8" s="36" t="s">
        <v>692</v>
      </c>
      <c r="G8" s="36" t="s">
        <v>692</v>
      </c>
      <c r="H8" s="25">
        <v>45356.0</v>
      </c>
      <c r="I8" s="36" t="s">
        <v>710</v>
      </c>
      <c r="K8" s="4" t="s">
        <v>707</v>
      </c>
      <c r="L8" s="4" t="s">
        <v>711</v>
      </c>
      <c r="O8" s="4" t="str">
        <f t="shared" si="0"/>
        <v>Mithonge/Bondeni Dispensary_03/05/2024</v>
      </c>
    </row>
    <row r="9" spans="8:8">
      <c r="B9" s="35" t="s">
        <v>93</v>
      </c>
      <c r="C9" s="39" t="s">
        <v>119</v>
      </c>
      <c r="D9" s="36" t="s">
        <v>712</v>
      </c>
      <c r="E9" s="37">
        <v>45356.0</v>
      </c>
      <c r="F9" s="36" t="s">
        <v>692</v>
      </c>
      <c r="G9" s="36" t="s">
        <v>692</v>
      </c>
      <c r="H9" s="25">
        <v>45356.0</v>
      </c>
      <c r="I9" s="36" t="s">
        <v>710</v>
      </c>
      <c r="K9" s="4" t="s">
        <v>707</v>
      </c>
      <c r="L9" s="4" t="s">
        <v>711</v>
      </c>
      <c r="O9" s="4" t="str">
        <f t="shared" si="0"/>
        <v>Mithonge/Bondeni Dispensary_03/05/2024</v>
      </c>
    </row>
    <row r="10" spans="8:8">
      <c r="B10" s="35" t="s">
        <v>93</v>
      </c>
      <c r="C10" s="39" t="s">
        <v>119</v>
      </c>
      <c r="D10" s="36" t="s">
        <v>713</v>
      </c>
      <c r="E10" s="37">
        <v>45356.0</v>
      </c>
      <c r="F10" s="36" t="s">
        <v>692</v>
      </c>
      <c r="G10" s="36" t="s">
        <v>692</v>
      </c>
      <c r="H10" s="25">
        <v>45356.0</v>
      </c>
      <c r="I10" s="36" t="s">
        <v>710</v>
      </c>
      <c r="K10" s="4" t="s">
        <v>707</v>
      </c>
      <c r="L10" s="4" t="s">
        <v>711</v>
      </c>
      <c r="O10" s="4" t="str">
        <f t="shared" si="0"/>
        <v>Mithonge/Bondeni Dispensary_03/05/2024</v>
      </c>
    </row>
    <row r="11" spans="8:8">
      <c r="B11" s="36" t="s">
        <v>104</v>
      </c>
      <c r="C11" s="36" t="s">
        <v>714</v>
      </c>
      <c r="D11" s="36" t="s">
        <v>715</v>
      </c>
      <c r="E11" s="37">
        <v>45448.0</v>
      </c>
      <c r="F11" s="36" t="s">
        <v>692</v>
      </c>
      <c r="G11" s="36" t="s">
        <v>692</v>
      </c>
      <c r="H11" s="25">
        <v>45448.0</v>
      </c>
      <c r="I11" s="36" t="s">
        <v>716</v>
      </c>
      <c r="J11" s="36" t="s">
        <v>717</v>
      </c>
      <c r="K11" s="36" t="s">
        <v>718</v>
      </c>
      <c r="L11" s="4" t="s">
        <v>719</v>
      </c>
      <c r="O11" s="4" t="str">
        <f t="shared" si="0"/>
        <v>AP Line Dispensary_06/05/2024</v>
      </c>
    </row>
    <row r="12" spans="8:8">
      <c r="B12" s="38" t="s">
        <v>654</v>
      </c>
      <c r="C12" s="36" t="s">
        <v>657</v>
      </c>
      <c r="D12" s="36" t="s">
        <v>720</v>
      </c>
      <c r="E12" s="37">
        <v>45478.0</v>
      </c>
      <c r="F12" s="36" t="s">
        <v>692</v>
      </c>
      <c r="G12" s="36" t="s">
        <v>721</v>
      </c>
      <c r="H12" s="25">
        <v>45478.0</v>
      </c>
      <c r="I12" s="36" t="s">
        <v>722</v>
      </c>
      <c r="J12" s="36" t="s">
        <v>723</v>
      </c>
      <c r="K12" s="36"/>
      <c r="O12" s="4" t="str">
        <f t="shared" si="0"/>
        <v>Nyagoro Health Centre_07/05/2024</v>
      </c>
    </row>
    <row r="13" spans="8:8">
      <c r="B13" s="36" t="s">
        <v>93</v>
      </c>
      <c r="C13" s="36" t="s">
        <v>113</v>
      </c>
      <c r="D13" s="36" t="s">
        <v>724</v>
      </c>
      <c r="E13" s="37">
        <v>45478.0</v>
      </c>
      <c r="F13" s="36" t="s">
        <v>721</v>
      </c>
      <c r="G13" s="36" t="s">
        <v>692</v>
      </c>
      <c r="H13" s="25">
        <v>45478.0</v>
      </c>
      <c r="I13" s="36" t="s">
        <v>725</v>
      </c>
      <c r="J13" t="s">
        <v>215</v>
      </c>
      <c r="K13" s="36"/>
      <c r="O13" s="4" t="str">
        <f t="shared" si="0"/>
        <v>Lanet Health Centre_07/05/2024</v>
      </c>
    </row>
    <row r="14" spans="8:8">
      <c r="B14" s="39" t="s">
        <v>93</v>
      </c>
      <c r="C14" s="39" t="s">
        <v>119</v>
      </c>
      <c r="D14" s="36" t="s">
        <v>726</v>
      </c>
      <c r="E14" s="37">
        <v>45478.0</v>
      </c>
      <c r="F14" s="36" t="s">
        <v>692</v>
      </c>
      <c r="G14" s="36" t="s">
        <v>692</v>
      </c>
      <c r="H14" s="25">
        <v>45478.0</v>
      </c>
      <c r="I14" s="36" t="s">
        <v>710</v>
      </c>
      <c r="J14"/>
      <c r="K14" s="40" t="s">
        <v>718</v>
      </c>
      <c r="O14" s="4" t="str">
        <f t="shared" si="0"/>
        <v>Mithonge/Bondeni Dispensary_07/05/2024</v>
      </c>
    </row>
    <row r="15" spans="8:8">
      <c r="B15" s="38" t="s">
        <v>654</v>
      </c>
      <c r="C15" s="36" t="s">
        <v>96</v>
      </c>
      <c r="D15" s="36" t="s">
        <v>727</v>
      </c>
      <c r="E15" s="37">
        <v>45478.0</v>
      </c>
      <c r="F15" s="36" t="s">
        <v>692</v>
      </c>
      <c r="G15" s="36" t="s">
        <v>692</v>
      </c>
      <c r="H15" s="25">
        <v>45478.0</v>
      </c>
      <c r="I15" s="36" t="s">
        <v>728</v>
      </c>
      <c r="J15" s="36" t="s">
        <v>387</v>
      </c>
      <c r="K15" s="36"/>
      <c r="O15" s="4" t="str">
        <f t="shared" si="0"/>
        <v>Wagwe Health Centre_07/05/2024</v>
      </c>
    </row>
    <row r="16" spans="8:8">
      <c r="B16" s="38" t="s">
        <v>654</v>
      </c>
      <c r="C16" t="s">
        <v>86</v>
      </c>
      <c r="D16" s="36" t="s">
        <v>729</v>
      </c>
      <c r="E16" s="25">
        <v>45420.0</v>
      </c>
      <c r="F16" s="36" t="s">
        <v>695</v>
      </c>
      <c r="G16" s="36" t="s">
        <v>692</v>
      </c>
      <c r="H16" s="25">
        <v>45420.0</v>
      </c>
      <c r="I16" s="36" t="s">
        <v>730</v>
      </c>
      <c r="J16" s="36" t="s">
        <v>264</v>
      </c>
      <c r="K16" s="36"/>
      <c r="O16" s="4" t="str">
        <f t="shared" si="0"/>
        <v>Homa Bay County Teaching and Referral Hospital_05/08/2024</v>
      </c>
    </row>
    <row r="17" spans="8:8">
      <c r="B17" s="38" t="s">
        <v>654</v>
      </c>
      <c r="C17" s="36" t="s">
        <v>657</v>
      </c>
      <c r="D17" s="36" t="s">
        <v>731</v>
      </c>
      <c r="E17" s="37">
        <v>45421.0</v>
      </c>
      <c r="F17" s="36" t="s">
        <v>692</v>
      </c>
      <c r="G17" s="36" t="s">
        <v>692</v>
      </c>
      <c r="H17" s="25">
        <v>45421.0</v>
      </c>
      <c r="I17" s="36" t="s">
        <v>732</v>
      </c>
      <c r="K17" s="36" t="s">
        <v>718</v>
      </c>
      <c r="L17" s="4" t="s">
        <v>711</v>
      </c>
      <c r="O17" s="4" t="str">
        <f t="shared" si="0"/>
        <v>Nyagoro Health Centre_05/09/2024</v>
      </c>
    </row>
    <row r="18" spans="8:8">
      <c r="B18" s="38" t="s">
        <v>654</v>
      </c>
      <c r="C18" s="36" t="s">
        <v>657</v>
      </c>
      <c r="D18" s="36" t="s">
        <v>733</v>
      </c>
      <c r="E18" s="37">
        <v>45421.0</v>
      </c>
      <c r="F18" s="36" t="s">
        <v>692</v>
      </c>
      <c r="G18" s="36" t="s">
        <v>692</v>
      </c>
      <c r="H18" s="25">
        <v>45421.0</v>
      </c>
      <c r="I18" s="36" t="s">
        <v>734</v>
      </c>
      <c r="K18" s="36" t="s">
        <v>718</v>
      </c>
      <c r="L18" s="4" t="s">
        <v>711</v>
      </c>
      <c r="O18" s="4" t="str">
        <f t="shared" si="0"/>
        <v>Nyagoro Health Centre_05/09/2024</v>
      </c>
    </row>
    <row r="19" spans="8:8">
      <c r="B19" s="36" t="s">
        <v>104</v>
      </c>
      <c r="C19" s="36" t="s">
        <v>105</v>
      </c>
      <c r="D19" s="36" t="s">
        <v>735</v>
      </c>
      <c r="E19" s="37">
        <v>45421.0</v>
      </c>
      <c r="F19" s="36" t="s">
        <v>692</v>
      </c>
      <c r="G19" s="36" t="s">
        <v>692</v>
      </c>
      <c r="H19" s="25">
        <v>45421.0</v>
      </c>
      <c r="I19" s="36" t="s">
        <v>736</v>
      </c>
      <c r="J19"/>
      <c r="K19" s="41" t="s">
        <v>718</v>
      </c>
      <c r="L19" s="42" t="s">
        <v>711</v>
      </c>
      <c r="O19" s="4" t="str">
        <f t="shared" si="0"/>
        <v>Kakamega County General Hospital_05/09/2024</v>
      </c>
    </row>
    <row r="20" spans="8:8">
      <c r="B20" s="36" t="s">
        <v>104</v>
      </c>
      <c r="C20" s="36" t="s">
        <v>105</v>
      </c>
      <c r="D20" s="36" t="s">
        <v>737</v>
      </c>
      <c r="E20" s="37">
        <v>45421.0</v>
      </c>
      <c r="F20" s="36" t="s">
        <v>721</v>
      </c>
      <c r="G20" s="36" t="s">
        <v>692</v>
      </c>
      <c r="H20" s="25">
        <v>45421.0</v>
      </c>
      <c r="I20" s="36" t="s">
        <v>738</v>
      </c>
      <c r="J20"/>
      <c r="K20" s="41" t="s">
        <v>718</v>
      </c>
      <c r="L20" s="42" t="s">
        <v>711</v>
      </c>
      <c r="O20" s="4" t="str">
        <f t="shared" si="0"/>
        <v>Kakamega County General Hospital_05/09/2024</v>
      </c>
    </row>
    <row r="21" spans="8:8">
      <c r="B21" s="38" t="s">
        <v>654</v>
      </c>
      <c r="C21" s="36" t="s">
        <v>96</v>
      </c>
      <c r="D21" s="36" t="s">
        <v>739</v>
      </c>
      <c r="E21" s="37">
        <v>45421.0</v>
      </c>
      <c r="F21" s="39" t="s">
        <v>721</v>
      </c>
      <c r="G21" s="39" t="s">
        <v>692</v>
      </c>
      <c r="H21" s="25">
        <v>45421.0</v>
      </c>
      <c r="I21" s="36" t="s">
        <v>728</v>
      </c>
      <c r="J21" s="36" t="s">
        <v>387</v>
      </c>
      <c r="K21" s="36"/>
      <c r="O21" s="4" t="str">
        <f t="shared" si="0"/>
        <v>Wagwe Health Centre_05/09/2024</v>
      </c>
    </row>
    <row r="22" spans="8:8">
      <c r="B22" s="36" t="s">
        <v>631</v>
      </c>
      <c r="C22" s="39" t="s">
        <v>123</v>
      </c>
      <c r="D22" s="36" t="s">
        <v>740</v>
      </c>
      <c r="E22" s="37">
        <v>45421.0</v>
      </c>
      <c r="F22" s="39" t="s">
        <v>692</v>
      </c>
      <c r="G22" s="39" t="s">
        <v>692</v>
      </c>
      <c r="H22" s="25">
        <v>45421.0</v>
      </c>
      <c r="I22" s="36" t="s">
        <v>741</v>
      </c>
      <c r="J22" s="36" t="s">
        <v>482</v>
      </c>
      <c r="K22" s="36"/>
      <c r="O22" s="4" t="str">
        <f t="shared" si="0"/>
        <v>Nyalunya Health Centre_05/09/2024</v>
      </c>
    </row>
    <row r="23" spans="8:8">
      <c r="B23" s="36" t="s">
        <v>742</v>
      </c>
      <c r="C23" s="36" t="s">
        <v>743</v>
      </c>
      <c r="D23" s="36" t="s">
        <v>744</v>
      </c>
      <c r="E23" s="37">
        <v>45420.0</v>
      </c>
      <c r="F23" s="36" t="s">
        <v>692</v>
      </c>
      <c r="G23" s="36" t="s">
        <v>692</v>
      </c>
      <c r="H23" s="25">
        <v>45420.0</v>
      </c>
      <c r="I23" s="36" t="s">
        <v>745</v>
      </c>
      <c r="J23" s="36"/>
      <c r="K23"/>
      <c r="O23" s="4" t="str">
        <f t="shared" si="0"/>
        <v>Matunda Sub County Hospital_05/08/2024</v>
      </c>
    </row>
    <row r="24" spans="8:8">
      <c r="B24" s="36" t="s">
        <v>742</v>
      </c>
      <c r="C24" s="36" t="s">
        <v>743</v>
      </c>
      <c r="D24" s="36" t="s">
        <v>746</v>
      </c>
      <c r="E24" s="37">
        <v>45420.0</v>
      </c>
      <c r="F24" s="36" t="s">
        <v>692</v>
      </c>
      <c r="G24" s="36" t="s">
        <v>721</v>
      </c>
      <c r="H24" s="25">
        <v>45421.0</v>
      </c>
      <c r="I24" s="36" t="s">
        <v>747</v>
      </c>
      <c r="J24" s="36" t="s">
        <v>398</v>
      </c>
      <c r="K24" s="36"/>
      <c r="O24" s="4" t="str">
        <f t="shared" si="0"/>
        <v>Matunda Sub County Hospital_05/08/2024</v>
      </c>
    </row>
    <row r="25" spans="8:8">
      <c r="B25" s="36" t="s">
        <v>742</v>
      </c>
      <c r="C25" s="36" t="s">
        <v>743</v>
      </c>
      <c r="D25" s="36" t="s">
        <v>748</v>
      </c>
      <c r="E25" s="37">
        <v>45420.0</v>
      </c>
      <c r="F25" s="36" t="s">
        <v>721</v>
      </c>
      <c r="G25" s="36" t="s">
        <v>721</v>
      </c>
      <c r="H25" s="25">
        <v>45421.0</v>
      </c>
      <c r="I25" s="36" t="s">
        <v>749</v>
      </c>
      <c r="K25"/>
      <c r="O25" s="4" t="str">
        <f t="shared" si="0"/>
        <v>Matunda Sub County Hospital_05/08/2024</v>
      </c>
    </row>
    <row r="26" spans="8:8">
      <c r="B26" s="39" t="s">
        <v>93</v>
      </c>
      <c r="C26" s="39" t="s">
        <v>119</v>
      </c>
      <c r="D26" s="36" t="s">
        <v>750</v>
      </c>
      <c r="E26" s="25">
        <v>45425.0</v>
      </c>
      <c r="F26" s="36" t="s">
        <v>692</v>
      </c>
      <c r="G26" s="36" t="s">
        <v>692</v>
      </c>
      <c r="H26" s="25">
        <v>45425.0</v>
      </c>
      <c r="I26" s="36" t="s">
        <v>710</v>
      </c>
      <c r="J26" s="36" t="s">
        <v>751</v>
      </c>
      <c r="K26" s="36"/>
      <c r="O26" s="4" t="str">
        <f t="shared" si="0"/>
        <v>Mithonge/Bondeni Dispensary_05/13/2024</v>
      </c>
    </row>
    <row r="27" spans="8:8">
      <c r="B27" s="36" t="s">
        <v>742</v>
      </c>
      <c r="C27" s="36" t="s">
        <v>743</v>
      </c>
      <c r="D27" s="36" t="s">
        <v>752</v>
      </c>
      <c r="E27" s="25">
        <v>45421.0</v>
      </c>
      <c r="F27" s="36" t="s">
        <v>692</v>
      </c>
      <c r="G27" s="36" t="s">
        <v>692</v>
      </c>
      <c r="H27" s="25">
        <v>45421.0</v>
      </c>
      <c r="I27" s="36" t="s">
        <v>753</v>
      </c>
      <c r="J27" s="36" t="s">
        <v>754</v>
      </c>
      <c r="K27"/>
      <c r="O27" s="4" t="str">
        <f t="shared" si="0"/>
        <v>Matunda Sub County Hospital_05/09/2024</v>
      </c>
    </row>
    <row r="28" spans="8:8">
      <c r="B28" s="36" t="s">
        <v>742</v>
      </c>
      <c r="C28" s="36" t="s">
        <v>743</v>
      </c>
      <c r="D28" s="36" t="s">
        <v>755</v>
      </c>
      <c r="E28" s="25">
        <v>45421.0</v>
      </c>
      <c r="F28" s="36" t="s">
        <v>692</v>
      </c>
      <c r="G28" s="36" t="s">
        <v>692</v>
      </c>
      <c r="H28" s="25">
        <v>45421.0</v>
      </c>
      <c r="I28" s="36" t="s">
        <v>753</v>
      </c>
      <c r="J28" s="36" t="s">
        <v>754</v>
      </c>
      <c r="K28"/>
      <c r="O28" s="4" t="str">
        <f t="shared" si="0"/>
        <v>Matunda Sub County Hospital_05/09/2024</v>
      </c>
    </row>
    <row r="29" spans="8:8">
      <c r="B29" s="36" t="s">
        <v>742</v>
      </c>
      <c r="C29" s="36" t="s">
        <v>743</v>
      </c>
      <c r="D29" s="36" t="s">
        <v>756</v>
      </c>
      <c r="E29" s="25">
        <v>45421.0</v>
      </c>
      <c r="F29" s="36" t="s">
        <v>692</v>
      </c>
      <c r="G29" s="43" t="s">
        <v>721</v>
      </c>
      <c r="H29" s="25">
        <v>45421.0</v>
      </c>
      <c r="I29" s="36" t="s">
        <v>757</v>
      </c>
      <c r="J29" s="36" t="s">
        <v>758</v>
      </c>
      <c r="K29"/>
      <c r="O29" s="4" t="str">
        <f t="shared" si="0"/>
        <v>Matunda Sub County Hospital_05/09/2024</v>
      </c>
    </row>
    <row r="30" spans="8:8">
      <c r="B30" s="36" t="s">
        <v>742</v>
      </c>
      <c r="C30" s="36" t="s">
        <v>743</v>
      </c>
      <c r="D30" s="36" t="s">
        <v>759</v>
      </c>
      <c r="E30" s="25">
        <v>45425.0</v>
      </c>
      <c r="F30" s="36" t="s">
        <v>692</v>
      </c>
      <c r="G30" s="36" t="s">
        <v>692</v>
      </c>
      <c r="H30" s="25">
        <v>45425.0</v>
      </c>
      <c r="I30" s="36" t="s">
        <v>760</v>
      </c>
      <c r="J30" s="36" t="s">
        <v>761</v>
      </c>
      <c r="K30" s="36"/>
      <c r="O30" s="4" t="str">
        <f t="shared" si="0"/>
        <v>Matunda Sub County Hospital_05/13/2024</v>
      </c>
    </row>
    <row r="31" spans="8:8">
      <c r="B31" s="36" t="s">
        <v>742</v>
      </c>
      <c r="C31" s="36" t="s">
        <v>743</v>
      </c>
      <c r="D31" s="36" t="s">
        <v>762</v>
      </c>
      <c r="E31" s="25">
        <v>45425.0</v>
      </c>
      <c r="F31" s="36" t="s">
        <v>721</v>
      </c>
      <c r="G31" s="36" t="s">
        <v>692</v>
      </c>
      <c r="H31" s="25">
        <v>45425.0</v>
      </c>
      <c r="I31" s="36" t="s">
        <v>763</v>
      </c>
      <c r="K31"/>
      <c r="O31" s="4" t="str">
        <f t="shared" si="0"/>
        <v>Matunda Sub County Hospital_05/13/2024</v>
      </c>
    </row>
    <row r="32" spans="8:8" ht="14.4" customFormat="1">
      <c r="B32" s="36" t="s">
        <v>93</v>
      </c>
      <c r="C32" s="36" t="s">
        <v>94</v>
      </c>
      <c r="D32" s="36" t="s">
        <v>764</v>
      </c>
      <c r="E32" s="25">
        <v>45425.0</v>
      </c>
      <c r="F32" s="36" t="s">
        <v>692</v>
      </c>
      <c r="G32" s="36" t="s">
        <v>692</v>
      </c>
      <c r="H32" s="25">
        <v>45425.0</v>
      </c>
      <c r="I32" s="36" t="s">
        <v>162</v>
      </c>
      <c r="J32" s="36" t="s">
        <v>275</v>
      </c>
      <c r="K32" s="36"/>
      <c r="L32" s="4"/>
      <c r="M32" s="4"/>
      <c r="N32" s="4"/>
      <c r="O32" s="4" t="str">
        <f t="shared" si="0"/>
        <v>Nakuru West Health Centre_05/13/2024</v>
      </c>
    </row>
    <row r="33" spans="8:8">
      <c r="B33" s="36" t="s">
        <v>654</v>
      </c>
      <c r="C33" s="36" t="s">
        <v>89</v>
      </c>
      <c r="D33" s="36" t="s">
        <v>765</v>
      </c>
      <c r="E33" s="25">
        <v>45425.0</v>
      </c>
      <c r="F33" s="36" t="s">
        <v>692</v>
      </c>
      <c r="G33" s="36" t="s">
        <v>692</v>
      </c>
      <c r="H33" s="25">
        <v>45425.0</v>
      </c>
      <c r="I33" s="36" t="s">
        <v>766</v>
      </c>
      <c r="J33" s="36" t="s">
        <v>366</v>
      </c>
      <c r="K33" s="36"/>
      <c r="O33" s="4" t="str">
        <f t="shared" si="0"/>
        <v>Rachuonyo County Hospital_05/13/2024</v>
      </c>
    </row>
    <row r="34" spans="8:8">
      <c r="B34" s="36" t="s">
        <v>654</v>
      </c>
      <c r="C34" s="36" t="s">
        <v>109</v>
      </c>
      <c r="D34" s="36" t="s">
        <v>767</v>
      </c>
      <c r="E34" s="25">
        <v>45425.0</v>
      </c>
      <c r="F34" s="36" t="s">
        <v>692</v>
      </c>
      <c r="G34" s="36" t="s">
        <v>692</v>
      </c>
      <c r="H34" s="25">
        <v>45425.0</v>
      </c>
      <c r="I34" s="36" t="s">
        <v>768</v>
      </c>
      <c r="J34" s="36"/>
      <c r="K34" s="36" t="s">
        <v>769</v>
      </c>
      <c r="L34" s="4" t="s">
        <v>770</v>
      </c>
      <c r="O34" s="4" t="str">
        <f t="shared" si="0"/>
        <v>Kabondo Sub-County Hospital_05/13/2024</v>
      </c>
    </row>
    <row r="35" spans="8:8">
      <c r="B35" s="36" t="s">
        <v>93</v>
      </c>
      <c r="C35" s="36" t="s">
        <v>113</v>
      </c>
      <c r="D35" s="36" t="s">
        <v>771</v>
      </c>
      <c r="E35" s="25">
        <v>45426.0</v>
      </c>
      <c r="F35" s="36" t="s">
        <v>692</v>
      </c>
      <c r="G35" s="36" t="s">
        <v>692</v>
      </c>
      <c r="H35" s="25">
        <v>45426.0</v>
      </c>
      <c r="I35" s="36" t="s">
        <v>772</v>
      </c>
      <c r="J35"/>
      <c r="K35" s="40"/>
      <c r="O35" s="4" t="str">
        <f t="shared" si="0"/>
        <v>Lanet Health Centre_05/14/2024</v>
      </c>
    </row>
    <row r="36" spans="8:8">
      <c r="B36" s="39" t="s">
        <v>93</v>
      </c>
      <c r="C36" s="39" t="s">
        <v>119</v>
      </c>
      <c r="D36" s="36" t="s">
        <v>773</v>
      </c>
      <c r="E36" s="25">
        <v>45426.0</v>
      </c>
      <c r="F36" s="36" t="s">
        <v>692</v>
      </c>
      <c r="G36" s="36" t="s">
        <v>692</v>
      </c>
      <c r="H36" s="25">
        <v>45426.0</v>
      </c>
      <c r="I36" s="36" t="s">
        <v>774</v>
      </c>
      <c r="J36" s="36" t="s">
        <v>751</v>
      </c>
      <c r="K36" s="36"/>
      <c r="O36" s="4" t="str">
        <f t="shared" si="0"/>
        <v>Mithonge/Bondeni Dispensary_05/14/2024</v>
      </c>
    </row>
    <row r="37" spans="8:8">
      <c r="B37" s="39" t="s">
        <v>104</v>
      </c>
      <c r="C37" s="36" t="s">
        <v>105</v>
      </c>
      <c r="D37" s="36" t="s">
        <v>775</v>
      </c>
      <c r="E37" s="25">
        <v>45327.0</v>
      </c>
      <c r="F37" s="36" t="s">
        <v>721</v>
      </c>
      <c r="G37" s="36" t="s">
        <v>692</v>
      </c>
      <c r="H37" s="25">
        <v>45327.0</v>
      </c>
      <c r="I37" s="36" t="s">
        <v>776</v>
      </c>
      <c r="J37" s="36"/>
      <c r="K37" s="36"/>
      <c r="O37" s="4" t="str">
        <f t="shared" si="0"/>
        <v>Kakamega County General Hospital_02/05/2024</v>
      </c>
    </row>
    <row r="38" spans="8:8">
      <c r="B38" s="36" t="s">
        <v>104</v>
      </c>
      <c r="C38" s="36" t="s">
        <v>105</v>
      </c>
      <c r="D38" s="44" t="s">
        <v>777</v>
      </c>
      <c r="E38" s="25">
        <v>45426.0</v>
      </c>
      <c r="F38" s="36" t="s">
        <v>692</v>
      </c>
      <c r="G38" s="36" t="s">
        <v>721</v>
      </c>
      <c r="H38" s="25">
        <v>45432.0</v>
      </c>
      <c r="I38" s="36" t="s">
        <v>778</v>
      </c>
      <c r="J38" s="36" t="s">
        <v>779</v>
      </c>
      <c r="K38" s="41" t="s">
        <v>780</v>
      </c>
      <c r="L38" s="42" t="s">
        <v>781</v>
      </c>
      <c r="O38" s="4" t="str">
        <f t="shared" si="0"/>
        <v>Kakamega County General Hospital_05/14/2024</v>
      </c>
    </row>
    <row r="39" spans="8:8">
      <c r="B39" s="38" t="s">
        <v>654</v>
      </c>
      <c r="C39" s="36" t="s">
        <v>96</v>
      </c>
      <c r="D39" s="36" t="s">
        <v>782</v>
      </c>
      <c r="E39" s="25">
        <v>45426.0</v>
      </c>
      <c r="F39" s="39" t="s">
        <v>692</v>
      </c>
      <c r="G39" s="39" t="s">
        <v>692</v>
      </c>
      <c r="H39" s="25">
        <v>45426.0</v>
      </c>
      <c r="I39" s="36" t="s">
        <v>728</v>
      </c>
      <c r="J39" s="36" t="s">
        <v>388</v>
      </c>
      <c r="K39" s="36"/>
      <c r="O39" s="4" t="str">
        <f t="shared" si="0"/>
        <v>Wagwe Health Centre_05/14/2024</v>
      </c>
    </row>
    <row r="40" spans="8:8">
      <c r="B40" s="36" t="s">
        <v>631</v>
      </c>
      <c r="C40" s="39" t="s">
        <v>123</v>
      </c>
      <c r="D40" s="36" t="s">
        <v>783</v>
      </c>
      <c r="E40" s="25">
        <v>45426.0</v>
      </c>
      <c r="F40" s="39" t="s">
        <v>692</v>
      </c>
      <c r="G40" s="39" t="s">
        <v>692</v>
      </c>
      <c r="H40" s="25">
        <v>45426.0</v>
      </c>
      <c r="I40" s="36" t="s">
        <v>784</v>
      </c>
      <c r="J40" s="36" t="s">
        <v>269</v>
      </c>
      <c r="K40" s="36"/>
      <c r="O40" s="4" t="str">
        <f t="shared" si="0"/>
        <v>Nyalunya Health Centre_05/14/2024</v>
      </c>
    </row>
    <row r="41" spans="8:8">
      <c r="B41" s="39" t="s">
        <v>93</v>
      </c>
      <c r="C41" s="36" t="s">
        <v>100</v>
      </c>
      <c r="D41" s="36" t="s">
        <v>785</v>
      </c>
      <c r="E41" s="25">
        <v>45426.0</v>
      </c>
      <c r="F41" s="39" t="s">
        <v>692</v>
      </c>
      <c r="G41" s="39" t="s">
        <v>692</v>
      </c>
      <c r="H41" s="25">
        <v>45426.0</v>
      </c>
      <c r="I41" s="36" t="s">
        <v>786</v>
      </c>
      <c r="J41" s="36" t="s">
        <v>249</v>
      </c>
      <c r="K41" s="36"/>
      <c r="O41" s="4" t="str">
        <f t="shared" si="0"/>
        <v>Nakuru County Referral Hospital_05/14/2024</v>
      </c>
    </row>
    <row r="42" spans="8:8">
      <c r="B42" s="36" t="s">
        <v>104</v>
      </c>
      <c r="C42" s="36" t="s">
        <v>714</v>
      </c>
      <c r="D42" s="36" t="s">
        <v>787</v>
      </c>
      <c r="E42" s="25">
        <v>45426.0</v>
      </c>
      <c r="F42" s="36" t="s">
        <v>692</v>
      </c>
      <c r="G42" s="36" t="s">
        <v>692</v>
      </c>
      <c r="H42" s="25">
        <v>45426.0</v>
      </c>
      <c r="I42" s="36" t="s">
        <v>788</v>
      </c>
      <c r="K42" s="36"/>
      <c r="O42" s="4" t="str">
        <f t="shared" si="0"/>
        <v>AP Line Dispensary_05/14/2024</v>
      </c>
    </row>
    <row r="43" spans="8:8">
      <c r="B43" s="36" t="s">
        <v>104</v>
      </c>
      <c r="C43" s="36" t="s">
        <v>714</v>
      </c>
      <c r="D43" s="36" t="s">
        <v>789</v>
      </c>
      <c r="E43" s="25">
        <v>45426.0</v>
      </c>
      <c r="F43" s="36" t="s">
        <v>692</v>
      </c>
      <c r="G43" s="36" t="s">
        <v>692</v>
      </c>
      <c r="H43" s="25">
        <v>45426.0</v>
      </c>
      <c r="I43" s="36" t="s">
        <v>790</v>
      </c>
      <c r="K43" s="36"/>
      <c r="O43" s="4" t="str">
        <f t="shared" si="0"/>
        <v>AP Line Dispensary_05/14/2024</v>
      </c>
    </row>
    <row r="44" spans="8:8">
      <c r="B44" s="36" t="s">
        <v>742</v>
      </c>
      <c r="C44" s="36" t="s">
        <v>743</v>
      </c>
      <c r="D44" s="36" t="s">
        <v>791</v>
      </c>
      <c r="E44" s="25">
        <v>45426.0</v>
      </c>
      <c r="F44" s="36" t="s">
        <v>692</v>
      </c>
      <c r="G44" s="36" t="s">
        <v>692</v>
      </c>
      <c r="H44" s="25">
        <v>45426.0</v>
      </c>
      <c r="I44" s="36" t="s">
        <v>792</v>
      </c>
      <c r="J44" s="36" t="s">
        <v>399</v>
      </c>
      <c r="K44" s="36"/>
      <c r="O44" s="4" t="str">
        <f t="shared" si="0"/>
        <v>Matunda Sub County Hospital_05/14/2024</v>
      </c>
    </row>
    <row r="45" spans="8:8">
      <c r="B45" s="36" t="s">
        <v>654</v>
      </c>
      <c r="C45" s="36" t="s">
        <v>109</v>
      </c>
      <c r="D45" s="36" t="s">
        <v>793</v>
      </c>
      <c r="E45" s="25">
        <v>45426.0</v>
      </c>
      <c r="F45" s="36" t="s">
        <v>692</v>
      </c>
      <c r="G45" s="36" t="s">
        <v>692</v>
      </c>
      <c r="H45" s="25">
        <v>45426.0</v>
      </c>
      <c r="I45" s="36" t="s">
        <v>772</v>
      </c>
      <c r="J45" s="36"/>
      <c r="K45" s="36" t="s">
        <v>794</v>
      </c>
      <c r="L45" s="4" t="s">
        <v>795</v>
      </c>
      <c r="O45" s="4" t="str">
        <f t="shared" si="0"/>
        <v>Kabondo Sub-County Hospital_05/14/2024</v>
      </c>
    </row>
    <row r="46" spans="8:8">
      <c r="B46" s="36" t="s">
        <v>104</v>
      </c>
      <c r="C46" s="36" t="s">
        <v>145</v>
      </c>
      <c r="D46" s="36" t="s">
        <v>796</v>
      </c>
      <c r="E46" s="25">
        <v>45421.0</v>
      </c>
      <c r="F46" s="36" t="s">
        <v>692</v>
      </c>
      <c r="G46" s="36" t="s">
        <v>692</v>
      </c>
      <c r="H46" s="25">
        <v>45421.0</v>
      </c>
      <c r="I46" s="36" t="s">
        <v>772</v>
      </c>
      <c r="K46" s="36" t="s">
        <v>797</v>
      </c>
      <c r="L46" s="4" t="s">
        <v>798</v>
      </c>
      <c r="O46" s="4" t="str">
        <f t="shared" si="0"/>
        <v>Mumias Model Health Centre_05/09/2024</v>
      </c>
    </row>
    <row r="47" spans="8:8">
      <c r="B47" s="36" t="s">
        <v>104</v>
      </c>
      <c r="C47" s="36" t="s">
        <v>145</v>
      </c>
      <c r="D47" s="36" t="s">
        <v>799</v>
      </c>
      <c r="E47" s="25">
        <v>45427.0</v>
      </c>
      <c r="F47" s="36" t="s">
        <v>692</v>
      </c>
      <c r="G47" s="36" t="s">
        <v>692</v>
      </c>
      <c r="H47" s="25">
        <v>45427.0</v>
      </c>
      <c r="I47" s="36" t="s">
        <v>774</v>
      </c>
      <c r="J47" s="36" t="s">
        <v>423</v>
      </c>
      <c r="K47" s="36"/>
      <c r="O47" s="4" t="str">
        <f t="shared" si="0"/>
        <v>Mumias Model Health Centre_05/15/2024</v>
      </c>
    </row>
    <row r="48" spans="8:8">
      <c r="B48" s="38" t="s">
        <v>654</v>
      </c>
      <c r="C48" s="36" t="s">
        <v>657</v>
      </c>
      <c r="D48" s="36" t="s">
        <v>800</v>
      </c>
      <c r="E48" s="25">
        <v>45427.0</v>
      </c>
      <c r="F48" s="36" t="s">
        <v>721</v>
      </c>
      <c r="G48" s="36" t="s">
        <v>692</v>
      </c>
      <c r="H48" s="25">
        <v>45427.0</v>
      </c>
      <c r="I48" s="36" t="s">
        <v>801</v>
      </c>
      <c r="J48" s="36" t="s">
        <v>358</v>
      </c>
      <c r="K48" s="36"/>
      <c r="O48" s="4" t="str">
        <f t="shared" si="0"/>
        <v>Nyagoro Health Centre_05/15/2024</v>
      </c>
    </row>
    <row r="49" spans="8:8">
      <c r="B49" s="38" t="s">
        <v>654</v>
      </c>
      <c r="C49" t="s">
        <v>86</v>
      </c>
      <c r="D49" s="36" t="s">
        <v>802</v>
      </c>
      <c r="E49" s="25">
        <v>45427.0</v>
      </c>
      <c r="F49" s="36" t="s">
        <v>695</v>
      </c>
      <c r="G49" s="36" t="s">
        <v>692</v>
      </c>
      <c r="H49" s="25">
        <v>45427.0</v>
      </c>
      <c r="I49" s="36" t="s">
        <v>803</v>
      </c>
      <c r="J49" s="36" t="s">
        <v>269</v>
      </c>
      <c r="K49" s="36" t="s">
        <v>804</v>
      </c>
      <c r="L49" s="4" t="s">
        <v>805</v>
      </c>
      <c r="O49" s="4" t="str">
        <f t="shared" si="0"/>
        <v>Homa Bay County Teaching and Referral Hospital_05/15/2024</v>
      </c>
    </row>
    <row r="50" spans="8:8">
      <c r="B50" s="36" t="s">
        <v>631</v>
      </c>
      <c r="C50" s="39" t="s">
        <v>123</v>
      </c>
      <c r="D50" s="36" t="s">
        <v>806</v>
      </c>
      <c r="E50" s="25">
        <v>45427.0</v>
      </c>
      <c r="F50" s="39" t="s">
        <v>702</v>
      </c>
      <c r="G50" s="39" t="s">
        <v>702</v>
      </c>
      <c r="H50" s="25">
        <v>45428.0</v>
      </c>
      <c r="I50" s="36" t="s">
        <v>807</v>
      </c>
      <c r="J50" s="36" t="s">
        <v>484</v>
      </c>
      <c r="K50" s="36"/>
      <c r="O50" s="4" t="str">
        <f t="shared" si="0"/>
        <v>Nyalunya Health Centre_05/15/2024</v>
      </c>
    </row>
    <row r="51" spans="8:8">
      <c r="B51" s="36" t="s">
        <v>93</v>
      </c>
      <c r="C51" s="36" t="s">
        <v>94</v>
      </c>
      <c r="D51" s="36" t="s">
        <v>808</v>
      </c>
      <c r="E51" s="25">
        <v>45427.0</v>
      </c>
      <c r="F51" s="36" t="s">
        <v>692</v>
      </c>
      <c r="G51" s="36" t="s">
        <v>692</v>
      </c>
      <c r="H51" s="25">
        <v>45427.0</v>
      </c>
      <c r="I51" s="36" t="s">
        <v>162</v>
      </c>
      <c r="J51" s="36" t="s">
        <v>277</v>
      </c>
      <c r="K51" s="36"/>
      <c r="O51" s="4" t="str">
        <f t="shared" si="0"/>
        <v>Nakuru West Health Centre_05/15/2024</v>
      </c>
    </row>
    <row r="52" spans="8:8">
      <c r="B52" s="36" t="s">
        <v>93</v>
      </c>
      <c r="C52" s="36" t="s">
        <v>94</v>
      </c>
      <c r="D52" s="36" t="s">
        <v>809</v>
      </c>
      <c r="E52" s="25">
        <v>45427.0</v>
      </c>
      <c r="F52" s="36" t="s">
        <v>692</v>
      </c>
      <c r="G52" s="36" t="s">
        <v>692</v>
      </c>
      <c r="H52" s="25">
        <v>45427.0</v>
      </c>
      <c r="I52" s="36" t="s">
        <v>162</v>
      </c>
      <c r="J52" s="36"/>
      <c r="K52" s="36"/>
      <c r="O52" s="4" t="str">
        <f t="shared" si="0"/>
        <v>Nakuru West Health Centre_05/15/2024</v>
      </c>
    </row>
    <row r="53" spans="8:8">
      <c r="B53" s="36" t="s">
        <v>93</v>
      </c>
      <c r="C53" s="36" t="s">
        <v>107</v>
      </c>
      <c r="D53" s="36" t="s">
        <v>810</v>
      </c>
      <c r="E53" s="25">
        <v>45427.0</v>
      </c>
      <c r="F53" s="36" t="s">
        <v>721</v>
      </c>
      <c r="G53" s="36" t="s">
        <v>692</v>
      </c>
      <c r="H53" s="25">
        <v>45427.0</v>
      </c>
      <c r="I53" s="36" t="s">
        <v>811</v>
      </c>
      <c r="J53" s="36" t="s">
        <v>812</v>
      </c>
      <c r="K53" s="36"/>
      <c r="O53" s="4" t="str">
        <f t="shared" si="0"/>
        <v>Njoro Sub-County Hospital_05/15/2024</v>
      </c>
    </row>
    <row r="54" spans="8:8">
      <c r="B54" s="36" t="s">
        <v>631</v>
      </c>
      <c r="C54" s="36" t="s">
        <v>126</v>
      </c>
      <c r="D54" s="36" t="s">
        <v>813</v>
      </c>
      <c r="E54" s="25">
        <v>45427.0</v>
      </c>
      <c r="F54" s="36" t="s">
        <v>692</v>
      </c>
      <c r="G54" s="36" t="s">
        <v>692</v>
      </c>
      <c r="H54" s="25">
        <v>45427.0</v>
      </c>
      <c r="I54" s="36" t="s">
        <v>814</v>
      </c>
      <c r="K54" s="36" t="s">
        <v>718</v>
      </c>
      <c r="L54" s="4" t="s">
        <v>815</v>
      </c>
      <c r="O54" s="4" t="str">
        <f t="shared" si="0"/>
        <v>Jaramogi Oginga Odinga Teaching an Referral Hospital (JOOTRH)_05/15/2024</v>
      </c>
    </row>
    <row r="55" spans="8:8">
      <c r="B55" s="36" t="s">
        <v>631</v>
      </c>
      <c r="C55" s="36" t="s">
        <v>152</v>
      </c>
      <c r="D55" s="36" t="s">
        <v>816</v>
      </c>
      <c r="E55" s="25">
        <v>45427.0</v>
      </c>
      <c r="F55" s="36" t="s">
        <v>692</v>
      </c>
      <c r="G55" s="36" t="s">
        <v>692</v>
      </c>
      <c r="H55" s="25">
        <v>45427.0</v>
      </c>
      <c r="I55" s="36" t="s">
        <v>817</v>
      </c>
      <c r="J55" s="36" t="s">
        <v>474</v>
      </c>
      <c r="K55" s="36"/>
      <c r="O55" s="4" t="str">
        <f t="shared" si="0"/>
        <v>Koru Dispensary_05/15/2024</v>
      </c>
    </row>
    <row r="56" spans="8:8">
      <c r="B56" s="36" t="s">
        <v>104</v>
      </c>
      <c r="C56" s="36" t="s">
        <v>145</v>
      </c>
      <c r="D56" s="36" t="s">
        <v>818</v>
      </c>
      <c r="E56" s="25">
        <v>45428.0</v>
      </c>
      <c r="F56" s="36" t="s">
        <v>692</v>
      </c>
      <c r="G56" s="36" t="s">
        <v>692</v>
      </c>
      <c r="H56" s="25">
        <v>45428.0</v>
      </c>
      <c r="I56" s="36" t="s">
        <v>819</v>
      </c>
      <c r="K56" s="36" t="s">
        <v>718</v>
      </c>
      <c r="L56" s="4" t="s">
        <v>711</v>
      </c>
      <c r="O56" s="4" t="str">
        <f t="shared" si="0"/>
        <v>Mumias Model Health Centre_05/16/2024</v>
      </c>
    </row>
    <row r="57" spans="8:8">
      <c r="B57" s="38" t="s">
        <v>654</v>
      </c>
      <c r="C57" t="s">
        <v>86</v>
      </c>
      <c r="D57" s="36" t="s">
        <v>820</v>
      </c>
      <c r="E57" s="25">
        <v>45427.0</v>
      </c>
      <c r="F57" s="36" t="s">
        <v>695</v>
      </c>
      <c r="G57" s="36" t="s">
        <v>692</v>
      </c>
      <c r="H57" s="25">
        <v>45427.0</v>
      </c>
      <c r="I57" s="36" t="s">
        <v>821</v>
      </c>
      <c r="K57" s="36" t="s">
        <v>822</v>
      </c>
      <c r="L57" s="4" t="s">
        <v>823</v>
      </c>
      <c r="O57" s="4" t="str">
        <f t="shared" si="0"/>
        <v>Homa Bay County Teaching and Referral Hospital_05/15/2024</v>
      </c>
    </row>
    <row r="58" spans="8:8">
      <c r="B58" s="39" t="s">
        <v>742</v>
      </c>
      <c r="C58" s="36" t="s">
        <v>261</v>
      </c>
      <c r="D58" s="36" t="s">
        <v>824</v>
      </c>
      <c r="E58" s="25">
        <v>45428.0</v>
      </c>
      <c r="F58" s="39" t="s">
        <v>692</v>
      </c>
      <c r="G58" s="39" t="s">
        <v>692</v>
      </c>
      <c r="H58" s="25">
        <v>45428.0</v>
      </c>
      <c r="I58" s="36" t="s">
        <v>825</v>
      </c>
      <c r="J58" s="36" t="s">
        <v>826</v>
      </c>
      <c r="K58" s="36"/>
      <c r="O58" s="4" t="str">
        <f t="shared" si="0"/>
        <v>Matungu Sub-County Hospital_05/16/2024</v>
      </c>
    </row>
    <row r="59" spans="8:8">
      <c r="B59" s="39" t="s">
        <v>742</v>
      </c>
      <c r="C59" s="36" t="s">
        <v>261</v>
      </c>
      <c r="D59" s="36" t="s">
        <v>827</v>
      </c>
      <c r="E59" s="25">
        <v>45428.0</v>
      </c>
      <c r="F59" s="39" t="s">
        <v>692</v>
      </c>
      <c r="G59" s="39" t="s">
        <v>692</v>
      </c>
      <c r="H59" s="25">
        <v>45428.0</v>
      </c>
      <c r="I59" s="36" t="s">
        <v>828</v>
      </c>
      <c r="J59" s="36"/>
      <c r="K59" s="36"/>
      <c r="O59" s="4" t="str">
        <f t="shared" si="0"/>
        <v>Matungu Sub-County Hospital_05/16/2024</v>
      </c>
    </row>
    <row r="60" spans="8:8">
      <c r="B60" s="36" t="s">
        <v>104</v>
      </c>
      <c r="C60" s="36" t="s">
        <v>714</v>
      </c>
      <c r="D60" s="36" t="s">
        <v>829</v>
      </c>
      <c r="E60" s="25">
        <v>45428.0</v>
      </c>
      <c r="F60" s="36" t="s">
        <v>692</v>
      </c>
      <c r="G60" s="36" t="s">
        <v>692</v>
      </c>
      <c r="H60" s="25">
        <v>45428.0</v>
      </c>
      <c r="I60" s="36" t="s">
        <v>830</v>
      </c>
      <c r="J60" s="36" t="s">
        <v>184</v>
      </c>
      <c r="K60" s="36"/>
      <c r="O60" s="4" t="str">
        <f t="shared" si="0"/>
        <v>AP Line Dispensary_05/16/2024</v>
      </c>
    </row>
    <row r="61" spans="8:8">
      <c r="B61" s="36" t="s">
        <v>93</v>
      </c>
      <c r="C61" s="36" t="s">
        <v>94</v>
      </c>
      <c r="D61" s="36" t="s">
        <v>831</v>
      </c>
      <c r="E61" s="25">
        <v>45428.0</v>
      </c>
      <c r="F61" s="36" t="s">
        <v>692</v>
      </c>
      <c r="G61" s="36" t="s">
        <v>692</v>
      </c>
      <c r="H61" s="25">
        <v>45428.0</v>
      </c>
      <c r="I61" s="36" t="s">
        <v>162</v>
      </c>
      <c r="J61" s="36" t="s">
        <v>832</v>
      </c>
      <c r="K61" s="36"/>
      <c r="O61" s="4" t="str">
        <f t="shared" si="0"/>
        <v>Nakuru West Health Centre_05/16/2024</v>
      </c>
    </row>
    <row r="62" spans="8:8">
      <c r="B62" s="36" t="s">
        <v>631</v>
      </c>
      <c r="C62" s="36" t="s">
        <v>126</v>
      </c>
      <c r="D62" s="36" t="s">
        <v>833</v>
      </c>
      <c r="E62" s="25">
        <v>45428.0</v>
      </c>
      <c r="F62" s="36" t="s">
        <v>692</v>
      </c>
      <c r="G62" s="36" t="s">
        <v>692</v>
      </c>
      <c r="H62" s="25">
        <v>45428.0</v>
      </c>
      <c r="I62" s="36" t="s">
        <v>834</v>
      </c>
      <c r="J62" s="36" t="s">
        <v>468</v>
      </c>
      <c r="K62" s="36"/>
      <c r="O62" s="4" t="str">
        <f t="shared" si="0"/>
        <v>Jaramogi Oginga Odinga Teaching an Referral Hospital (JOOTRH)_05/16/2024</v>
      </c>
    </row>
    <row r="63" spans="8:8">
      <c r="B63" s="36" t="s">
        <v>631</v>
      </c>
      <c r="C63" s="36" t="s">
        <v>91</v>
      </c>
      <c r="D63" s="36" t="s">
        <v>835</v>
      </c>
      <c r="E63" s="25">
        <v>45428.0</v>
      </c>
      <c r="F63" s="36" t="s">
        <v>692</v>
      </c>
      <c r="G63" s="36" t="s">
        <v>692</v>
      </c>
      <c r="H63" s="25">
        <v>45428.0</v>
      </c>
      <c r="I63" s="36" t="s">
        <v>836</v>
      </c>
      <c r="J63" s="36" t="s">
        <v>387</v>
      </c>
      <c r="K63" s="36"/>
      <c r="O63" s="4" t="str">
        <f t="shared" si="0"/>
        <v>Migosi Sub-County Hospital_05/16/2024</v>
      </c>
    </row>
    <row r="64" spans="8:8">
      <c r="B64" s="36" t="s">
        <v>104</v>
      </c>
      <c r="C64" s="36" t="s">
        <v>105</v>
      </c>
      <c r="D64" s="36" t="s">
        <v>837</v>
      </c>
      <c r="E64" s="25">
        <v>45429.0</v>
      </c>
      <c r="F64" s="36" t="s">
        <v>692</v>
      </c>
      <c r="G64" s="36" t="s">
        <v>692</v>
      </c>
      <c r="H64" s="25">
        <v>45429.0</v>
      </c>
      <c r="I64" s="36" t="s">
        <v>838</v>
      </c>
      <c r="J64" s="36" t="s">
        <v>839</v>
      </c>
      <c r="K64" s="36"/>
      <c r="L64" s="42"/>
      <c r="O64" s="4" t="str">
        <f t="shared" si="0"/>
        <v>Kakamega County General Hospital_05/17/2024</v>
      </c>
    </row>
    <row r="65" spans="8:8">
      <c r="B65" s="39" t="s">
        <v>93</v>
      </c>
      <c r="C65" s="36" t="s">
        <v>100</v>
      </c>
      <c r="D65" s="36" t="s">
        <v>840</v>
      </c>
      <c r="E65" s="25">
        <v>45429.0</v>
      </c>
      <c r="F65" s="39" t="s">
        <v>692</v>
      </c>
      <c r="G65" s="39" t="s">
        <v>692</v>
      </c>
      <c r="H65" s="25">
        <v>45429.0</v>
      </c>
      <c r="I65" s="36" t="s">
        <v>786</v>
      </c>
      <c r="J65" s="36" t="s">
        <v>252</v>
      </c>
      <c r="K65" s="36"/>
      <c r="O65" s="4" t="str">
        <f t="shared" si="0"/>
        <v>Nakuru County Referral Hospital_05/17/2024</v>
      </c>
    </row>
    <row r="66" spans="8:8">
      <c r="B66" s="39" t="s">
        <v>742</v>
      </c>
      <c r="C66" s="36" t="s">
        <v>261</v>
      </c>
      <c r="D66" s="36" t="s">
        <v>841</v>
      </c>
      <c r="E66" s="25">
        <v>45429.0</v>
      </c>
      <c r="F66" s="39" t="s">
        <v>692</v>
      </c>
      <c r="G66" s="39" t="s">
        <v>692</v>
      </c>
      <c r="H66" s="25">
        <v>45429.0</v>
      </c>
      <c r="I66" s="36" t="s">
        <v>842</v>
      </c>
      <c r="J66" s="36" t="s">
        <v>826</v>
      </c>
      <c r="K66" s="36"/>
      <c r="O66" s="4" t="str">
        <f t="shared" si="0"/>
        <v>Matungu Sub-County Hospital_05/17/2024</v>
      </c>
    </row>
    <row r="67" spans="8:8">
      <c r="B67" s="39" t="s">
        <v>742</v>
      </c>
      <c r="C67" s="36" t="s">
        <v>261</v>
      </c>
      <c r="D67" s="36" t="s">
        <v>843</v>
      </c>
      <c r="E67" s="25">
        <v>45429.0</v>
      </c>
      <c r="F67" s="39" t="s">
        <v>692</v>
      </c>
      <c r="G67" s="39" t="s">
        <v>692</v>
      </c>
      <c r="H67" s="25">
        <v>45429.0</v>
      </c>
      <c r="I67" s="36" t="s">
        <v>844</v>
      </c>
      <c r="J67" s="36"/>
      <c r="K67" s="36"/>
      <c r="O67" s="4" t="str">
        <f t="shared" si="1" ref="O67:O128">CONCATENATE(C67,"_",(TEXT(E67,"mm/dd/yyyy")))</f>
        <v>Matungu Sub-County Hospital_05/17/2024</v>
      </c>
    </row>
    <row r="68" spans="8:8">
      <c r="B68" s="36" t="s">
        <v>93</v>
      </c>
      <c r="C68" s="36" t="s">
        <v>94</v>
      </c>
      <c r="D68" s="36" t="s">
        <v>845</v>
      </c>
      <c r="E68" s="25">
        <v>45429.0</v>
      </c>
      <c r="F68" s="36" t="s">
        <v>692</v>
      </c>
      <c r="G68" s="36" t="s">
        <v>692</v>
      </c>
      <c r="H68" s="25">
        <v>45429.0</v>
      </c>
      <c r="I68" s="36" t="s">
        <v>162</v>
      </c>
      <c r="J68" s="36" t="s">
        <v>281</v>
      </c>
      <c r="K68" s="36"/>
      <c r="O68" s="4" t="str">
        <f t="shared" si="1"/>
        <v>Nakuru West Health Centre_05/17/2024</v>
      </c>
    </row>
    <row r="69" spans="8:8" ht="57.6">
      <c r="B69" s="36" t="s">
        <v>93</v>
      </c>
      <c r="C69" s="36" t="s">
        <v>94</v>
      </c>
      <c r="D69" s="36" t="s">
        <v>846</v>
      </c>
      <c r="E69" s="25">
        <v>45429.0</v>
      </c>
      <c r="F69" s="36" t="s">
        <v>692</v>
      </c>
      <c r="G69" s="36" t="s">
        <v>692</v>
      </c>
      <c r="H69" s="25">
        <v>45429.0</v>
      </c>
      <c r="I69" s="36" t="s">
        <v>162</v>
      </c>
      <c r="J69" s="36" t="s">
        <v>281</v>
      </c>
      <c r="K69" s="45" t="s">
        <v>847</v>
      </c>
      <c r="L69" s="4" t="s">
        <v>708</v>
      </c>
      <c r="O69" s="4" t="str">
        <f t="shared" si="1"/>
        <v>Nakuru West Health Centre_05/17/2024</v>
      </c>
    </row>
    <row r="70" spans="8:8">
      <c r="B70" s="38" t="s">
        <v>654</v>
      </c>
      <c r="C70" t="s">
        <v>657</v>
      </c>
      <c r="D70" s="36" t="s">
        <v>848</v>
      </c>
      <c r="E70" s="25">
        <v>45404.0</v>
      </c>
      <c r="F70" s="36" t="s">
        <v>692</v>
      </c>
      <c r="G70" s="36" t="s">
        <v>692</v>
      </c>
      <c r="H70" s="25">
        <v>45404.0</v>
      </c>
      <c r="I70" s="36" t="s">
        <v>849</v>
      </c>
      <c r="K70" s="4" t="s">
        <v>850</v>
      </c>
      <c r="L70" s="4" t="s">
        <v>711</v>
      </c>
      <c r="O70" s="4" t="str">
        <f t="shared" si="1"/>
        <v>Nyagoro Health Centre_04/22/2024</v>
      </c>
    </row>
    <row r="71" spans="8:8">
      <c r="B71" s="36" t="s">
        <v>104</v>
      </c>
      <c r="C71" s="36" t="s">
        <v>105</v>
      </c>
      <c r="D71" s="36" t="s">
        <v>851</v>
      </c>
      <c r="E71" s="25">
        <v>45405.0</v>
      </c>
      <c r="F71" s="36" t="s">
        <v>692</v>
      </c>
      <c r="G71" s="36" t="s">
        <v>692</v>
      </c>
      <c r="H71" s="25">
        <v>45405.0</v>
      </c>
      <c r="I71" s="4" t="s">
        <v>852</v>
      </c>
      <c r="J71" s="4" t="s">
        <v>853</v>
      </c>
      <c r="K71" s="4" t="s">
        <v>708</v>
      </c>
      <c r="L71" s="42"/>
      <c r="O71" s="4" t="str">
        <f t="shared" si="1"/>
        <v>Kakamega County General Hospital_04/23/2024</v>
      </c>
    </row>
    <row r="72" spans="8:8">
      <c r="B72" s="36" t="s">
        <v>93</v>
      </c>
      <c r="C72" s="36" t="s">
        <v>113</v>
      </c>
      <c r="D72" s="36" t="s">
        <v>854</v>
      </c>
      <c r="E72" s="25">
        <v>45405.0</v>
      </c>
      <c r="F72" s="36" t="s">
        <v>692</v>
      </c>
      <c r="G72" s="36" t="s">
        <v>692</v>
      </c>
      <c r="H72" s="25">
        <v>45405.0</v>
      </c>
      <c r="I72" s="36" t="s">
        <v>705</v>
      </c>
      <c r="O72" s="4" t="str">
        <f t="shared" si="1"/>
        <v>Lanet Health Centre_04/23/2024</v>
      </c>
    </row>
    <row r="73" spans="8:8">
      <c r="B73" s="39" t="s">
        <v>93</v>
      </c>
      <c r="C73" s="39" t="s">
        <v>119</v>
      </c>
      <c r="D73" s="36" t="s">
        <v>855</v>
      </c>
      <c r="E73" s="25">
        <v>45406.0</v>
      </c>
      <c r="F73" s="36" t="s">
        <v>692</v>
      </c>
      <c r="G73" s="36" t="s">
        <v>692</v>
      </c>
      <c r="H73" s="25">
        <v>45406.0</v>
      </c>
      <c r="I73" s="36" t="s">
        <v>710</v>
      </c>
      <c r="O73" s="4" t="str">
        <f t="shared" si="1"/>
        <v>Mithonge/Bondeni Dispensary_04/24/2024</v>
      </c>
    </row>
    <row r="74" spans="8:8">
      <c r="B74" s="39" t="s">
        <v>93</v>
      </c>
      <c r="C74" s="39" t="s">
        <v>119</v>
      </c>
      <c r="D74" s="36" t="s">
        <v>856</v>
      </c>
      <c r="E74" s="25">
        <v>45406.0</v>
      </c>
      <c r="F74" s="36" t="s">
        <v>692</v>
      </c>
      <c r="G74" s="36" t="s">
        <v>692</v>
      </c>
      <c r="H74" s="25">
        <v>45406.0</v>
      </c>
      <c r="I74" s="36" t="s">
        <v>710</v>
      </c>
      <c r="O74" s="4" t="str">
        <f t="shared" si="1"/>
        <v>Mithonge/Bondeni Dispensary_04/24/2024</v>
      </c>
    </row>
    <row r="75" spans="8:8">
      <c r="B75" s="38" t="s">
        <v>654</v>
      </c>
      <c r="C75" t="s">
        <v>86</v>
      </c>
      <c r="D75" s="36" t="s">
        <v>857</v>
      </c>
      <c r="E75" s="25">
        <v>45411.0</v>
      </c>
      <c r="F75" s="36" t="s">
        <v>695</v>
      </c>
      <c r="G75" s="36" t="s">
        <v>692</v>
      </c>
      <c r="H75" s="25">
        <v>45411.0</v>
      </c>
      <c r="I75" s="36" t="s">
        <v>858</v>
      </c>
      <c r="O75" s="4" t="str">
        <f t="shared" si="1"/>
        <v>Homa Bay County Teaching and Referral Hospital_04/29/2024</v>
      </c>
    </row>
    <row r="76" spans="8:8" ht="43.2">
      <c r="B76" s="38" t="s">
        <v>654</v>
      </c>
      <c r="C76" t="s">
        <v>86</v>
      </c>
      <c r="D76" s="36" t="s">
        <v>859</v>
      </c>
      <c r="E76" s="25">
        <v>45411.0</v>
      </c>
      <c r="F76" s="36" t="s">
        <v>695</v>
      </c>
      <c r="G76" s="36" t="s">
        <v>692</v>
      </c>
      <c r="H76" s="25">
        <v>45411.0</v>
      </c>
      <c r="I76" s="45" t="s">
        <v>860</v>
      </c>
      <c r="O76" s="4" t="str">
        <f t="shared" si="1"/>
        <v>Homa Bay County Teaching and Referral Hospital_04/29/2024</v>
      </c>
    </row>
    <row r="77" spans="8:8">
      <c r="B77" s="46" t="s">
        <v>104</v>
      </c>
      <c r="C77" s="36" t="s">
        <v>105</v>
      </c>
      <c r="D77" s="36" t="s">
        <v>861</v>
      </c>
      <c r="E77" s="25">
        <v>45411.0</v>
      </c>
      <c r="F77" s="36" t="s">
        <v>692</v>
      </c>
      <c r="G77" s="36" t="s">
        <v>692</v>
      </c>
      <c r="H77" s="25">
        <v>45411.0</v>
      </c>
      <c r="I77" s="36" t="s">
        <v>862</v>
      </c>
      <c r="L77" s="42"/>
      <c r="O77" s="4" t="str">
        <f t="shared" si="1"/>
        <v>Kakamega County General Hospital_04/29/2024</v>
      </c>
    </row>
    <row r="78" spans="8:8">
      <c r="B78" s="35" t="s">
        <v>93</v>
      </c>
      <c r="C78" s="36" t="s">
        <v>113</v>
      </c>
      <c r="D78" s="36" t="s">
        <v>863</v>
      </c>
      <c r="E78" s="25">
        <v>45411.0</v>
      </c>
      <c r="F78" s="36" t="s">
        <v>692</v>
      </c>
      <c r="G78" s="36" t="s">
        <v>692</v>
      </c>
      <c r="H78" s="25">
        <v>45411.0</v>
      </c>
      <c r="I78" s="36" t="s">
        <v>705</v>
      </c>
      <c r="K78" s="47" t="s">
        <v>864</v>
      </c>
      <c r="L78" s="4" t="s">
        <v>865</v>
      </c>
      <c r="O78" s="4" t="str">
        <f t="shared" si="1"/>
        <v>Lanet Health Centre_04/29/2024</v>
      </c>
    </row>
    <row r="79" spans="8:8">
      <c r="B79" s="38" t="s">
        <v>654</v>
      </c>
      <c r="C79" t="s">
        <v>657</v>
      </c>
      <c r="D79" s="36" t="s">
        <v>866</v>
      </c>
      <c r="E79" s="25">
        <v>45412.0</v>
      </c>
      <c r="F79" s="36" t="s">
        <v>721</v>
      </c>
      <c r="G79" s="36" t="s">
        <v>692</v>
      </c>
      <c r="H79" s="25">
        <v>45412.0</v>
      </c>
      <c r="I79" s="36" t="s">
        <v>867</v>
      </c>
      <c r="K79" s="4" t="s">
        <v>850</v>
      </c>
      <c r="L79" s="4" t="s">
        <v>711</v>
      </c>
      <c r="O79" s="4" t="str">
        <f t="shared" si="1"/>
        <v>Nyagoro Health Centre_04/30/2024</v>
      </c>
    </row>
    <row r="80" spans="8:8">
      <c r="B80" s="38" t="s">
        <v>654</v>
      </c>
      <c r="C80" t="s">
        <v>657</v>
      </c>
      <c r="D80" s="36" t="s">
        <v>868</v>
      </c>
      <c r="E80" s="25">
        <v>45412.0</v>
      </c>
      <c r="F80" s="36" t="s">
        <v>692</v>
      </c>
      <c r="G80" s="36" t="s">
        <v>692</v>
      </c>
      <c r="H80" s="25">
        <v>45412.0</v>
      </c>
      <c r="I80" s="36" t="s">
        <v>869</v>
      </c>
      <c r="K80" s="4" t="s">
        <v>850</v>
      </c>
      <c r="L80" s="4" t="s">
        <v>711</v>
      </c>
      <c r="O80" s="4" t="str">
        <f t="shared" si="1"/>
        <v>Nyagoro Health Centre_04/30/2024</v>
      </c>
    </row>
    <row r="81" spans="8:8">
      <c r="B81" s="36" t="s">
        <v>104</v>
      </c>
      <c r="C81" s="36" t="s">
        <v>145</v>
      </c>
      <c r="D81" s="36" t="s">
        <v>870</v>
      </c>
      <c r="E81" s="25">
        <v>45412.0</v>
      </c>
      <c r="F81" s="36" t="s">
        <v>692</v>
      </c>
      <c r="G81" s="36" t="s">
        <v>692</v>
      </c>
      <c r="H81" s="25">
        <v>45412.0</v>
      </c>
      <c r="I81" s="36" t="s">
        <v>871</v>
      </c>
      <c r="O81" s="4" t="str">
        <f t="shared" si="1"/>
        <v>Mumias Model Health Centre_04/30/2024</v>
      </c>
    </row>
    <row r="82" spans="8:8">
      <c r="B82" s="35" t="s">
        <v>93</v>
      </c>
      <c r="C82" s="36" t="s">
        <v>113</v>
      </c>
      <c r="D82" s="39" t="s">
        <v>872</v>
      </c>
      <c r="E82" s="25">
        <v>45412.0</v>
      </c>
      <c r="F82" s="36" t="s">
        <v>692</v>
      </c>
      <c r="G82" s="36" t="s">
        <v>692</v>
      </c>
      <c r="H82" s="25">
        <v>45412.0</v>
      </c>
      <c r="I82" s="36" t="s">
        <v>705</v>
      </c>
      <c r="K82" s="47" t="s">
        <v>873</v>
      </c>
      <c r="L82" s="4" t="s">
        <v>865</v>
      </c>
      <c r="O82" s="4" t="str">
        <f t="shared" si="1"/>
        <v>Lanet Health Centre_04/30/2024</v>
      </c>
    </row>
    <row r="83" spans="8:8">
      <c r="B83" s="35" t="s">
        <v>93</v>
      </c>
      <c r="C83" s="36" t="s">
        <v>113</v>
      </c>
      <c r="D83" s="39" t="s">
        <v>874</v>
      </c>
      <c r="E83" s="25">
        <v>45412.0</v>
      </c>
      <c r="F83" s="36" t="s">
        <v>692</v>
      </c>
      <c r="G83" s="36" t="s">
        <v>692</v>
      </c>
      <c r="H83" s="25">
        <v>45412.0</v>
      </c>
      <c r="I83" s="36" t="s">
        <v>705</v>
      </c>
      <c r="K83" s="47" t="s">
        <v>873</v>
      </c>
      <c r="L83" s="4" t="s">
        <v>865</v>
      </c>
      <c r="O83" s="4" t="str">
        <f t="shared" si="1"/>
        <v>Lanet Health Centre_04/30/2024</v>
      </c>
    </row>
    <row r="84" spans="8:8">
      <c r="B84" s="38" t="s">
        <v>654</v>
      </c>
      <c r="C84" s="36" t="s">
        <v>96</v>
      </c>
      <c r="D84" s="36" t="s">
        <v>875</v>
      </c>
      <c r="E84" s="25">
        <v>45412.0</v>
      </c>
      <c r="F84" s="36" t="s">
        <v>721</v>
      </c>
      <c r="G84" s="36" t="s">
        <v>692</v>
      </c>
      <c r="H84" s="25">
        <v>45412.0</v>
      </c>
      <c r="I84" s="36" t="s">
        <v>728</v>
      </c>
      <c r="J84" s="36" t="s">
        <v>387</v>
      </c>
      <c r="K84" s="36"/>
      <c r="O84" s="4" t="str">
        <f t="shared" si="1"/>
        <v>Wagwe Health Centre_04/30/2024</v>
      </c>
    </row>
    <row r="85" spans="8:8" ht="28.8">
      <c r="B85" s="38" t="s">
        <v>654</v>
      </c>
      <c r="C85" s="36" t="s">
        <v>657</v>
      </c>
      <c r="D85" s="36" t="s">
        <v>876</v>
      </c>
      <c r="E85" s="25">
        <v>45434.0</v>
      </c>
      <c r="F85" s="36" t="s">
        <v>721</v>
      </c>
      <c r="G85" s="36" t="s">
        <v>692</v>
      </c>
      <c r="H85" s="25">
        <v>45404.0</v>
      </c>
      <c r="I85" s="36" t="s">
        <v>877</v>
      </c>
      <c r="J85" s="45" t="s">
        <v>361</v>
      </c>
      <c r="O85" s="4" t="str">
        <f t="shared" si="1"/>
        <v>Nyagoro Health Centre_05/22/2024</v>
      </c>
    </row>
    <row r="86" spans="8:8">
      <c r="B86" s="36" t="s">
        <v>93</v>
      </c>
      <c r="C86" s="36" t="s">
        <v>113</v>
      </c>
      <c r="D86" s="36" t="s">
        <v>878</v>
      </c>
      <c r="E86" s="25">
        <v>45435.0</v>
      </c>
      <c r="F86" s="36" t="s">
        <v>721</v>
      </c>
      <c r="G86" s="36" t="s">
        <v>692</v>
      </c>
      <c r="H86" s="25">
        <v>45435.0</v>
      </c>
      <c r="I86" s="36" t="s">
        <v>879</v>
      </c>
      <c r="J86" s="36" t="s">
        <v>880</v>
      </c>
      <c r="O86" s="4" t="str">
        <f t="shared" si="1"/>
        <v>Lanet Health Centre_05/23/2024</v>
      </c>
    </row>
    <row r="87" spans="8:8">
      <c r="B87" s="36" t="s">
        <v>93</v>
      </c>
      <c r="C87" s="36" t="s">
        <v>113</v>
      </c>
      <c r="D87" s="36" t="s">
        <v>881</v>
      </c>
      <c r="E87" s="25">
        <v>45436.0</v>
      </c>
      <c r="F87" s="36" t="s">
        <v>692</v>
      </c>
      <c r="G87" s="36" t="s">
        <v>692</v>
      </c>
      <c r="H87" s="25">
        <v>45436.0</v>
      </c>
      <c r="I87" s="36" t="s">
        <v>879</v>
      </c>
      <c r="J87" s="36" t="s">
        <v>218</v>
      </c>
      <c r="O87" s="4" t="str">
        <f t="shared" si="1"/>
        <v>Lanet Health Centre_05/24/2024</v>
      </c>
    </row>
    <row r="88" spans="8:8">
      <c r="B88" s="39" t="s">
        <v>93</v>
      </c>
      <c r="C88" s="39" t="s">
        <v>119</v>
      </c>
      <c r="D88" s="36" t="s">
        <v>882</v>
      </c>
      <c r="E88" s="25">
        <v>45432.0</v>
      </c>
      <c r="F88" s="36" t="s">
        <v>692</v>
      </c>
      <c r="G88" s="36" t="s">
        <v>692</v>
      </c>
      <c r="H88" s="25">
        <v>45432.0</v>
      </c>
      <c r="I88" s="36" t="s">
        <v>883</v>
      </c>
      <c r="J88" s="45" t="s">
        <v>884</v>
      </c>
      <c r="O88" s="4" t="str">
        <f t="shared" si="1"/>
        <v>Mithonge/Bondeni Dispensary_05/20/2024</v>
      </c>
    </row>
    <row r="89" spans="8:8">
      <c r="B89" s="39" t="s">
        <v>93</v>
      </c>
      <c r="C89" s="39" t="s">
        <v>119</v>
      </c>
      <c r="D89" s="36" t="s">
        <v>885</v>
      </c>
      <c r="E89" s="25">
        <v>45432.0</v>
      </c>
      <c r="F89" s="36" t="s">
        <v>692</v>
      </c>
      <c r="G89" s="36" t="s">
        <v>692</v>
      </c>
      <c r="H89" s="25">
        <v>45432.0</v>
      </c>
      <c r="I89" s="36" t="s">
        <v>883</v>
      </c>
      <c r="J89" s="45" t="s">
        <v>884</v>
      </c>
      <c r="O89" s="4" t="str">
        <f t="shared" si="1"/>
        <v>Mithonge/Bondeni Dispensary_05/20/2024</v>
      </c>
    </row>
    <row r="90" spans="8:8">
      <c r="B90" s="39" t="s">
        <v>93</v>
      </c>
      <c r="C90" s="39" t="s">
        <v>119</v>
      </c>
      <c r="D90" s="36" t="s">
        <v>886</v>
      </c>
      <c r="E90" s="25">
        <v>45434.0</v>
      </c>
      <c r="F90" s="36" t="s">
        <v>692</v>
      </c>
      <c r="G90" s="36" t="s">
        <v>692</v>
      </c>
      <c r="H90" s="25">
        <v>45434.0</v>
      </c>
      <c r="I90" s="36" t="s">
        <v>887</v>
      </c>
      <c r="J90" s="45" t="s">
        <v>751</v>
      </c>
      <c r="O90" s="4" t="str">
        <f t="shared" si="1"/>
        <v>Mithonge/Bondeni Dispensary_05/22/2024</v>
      </c>
    </row>
    <row r="91" spans="8:8">
      <c r="B91" s="38" t="s">
        <v>654</v>
      </c>
      <c r="C91" s="36" t="s">
        <v>96</v>
      </c>
      <c r="D91" s="36" t="s">
        <v>888</v>
      </c>
      <c r="E91" s="25">
        <v>45435.0</v>
      </c>
      <c r="F91" s="39" t="s">
        <v>692</v>
      </c>
      <c r="G91" s="39" t="s">
        <v>692</v>
      </c>
      <c r="H91" s="25">
        <v>45435.0</v>
      </c>
      <c r="I91" s="36" t="s">
        <v>889</v>
      </c>
      <c r="J91" s="36"/>
      <c r="O91" s="4" t="str">
        <f t="shared" si="1"/>
        <v>Wagwe Health Centre_05/23/2024</v>
      </c>
    </row>
    <row r="92" spans="8:8">
      <c r="B92" s="38" t="s">
        <v>654</v>
      </c>
      <c r="C92" s="36" t="s">
        <v>96</v>
      </c>
      <c r="D92" s="36" t="s">
        <v>890</v>
      </c>
      <c r="E92" s="25">
        <v>45435.0</v>
      </c>
      <c r="F92" s="39" t="s">
        <v>692</v>
      </c>
      <c r="G92" s="39" t="s">
        <v>692</v>
      </c>
      <c r="H92" s="25">
        <v>45435.0</v>
      </c>
      <c r="I92" s="36" t="s">
        <v>889</v>
      </c>
      <c r="J92" s="36"/>
      <c r="O92" s="4" t="str">
        <f t="shared" si="1"/>
        <v>Wagwe Health Centre_05/23/2024</v>
      </c>
    </row>
    <row r="93" spans="8:8">
      <c r="B93" s="39" t="s">
        <v>93</v>
      </c>
      <c r="C93" s="36" t="s">
        <v>100</v>
      </c>
      <c r="D93" s="36" t="s">
        <v>891</v>
      </c>
      <c r="E93" s="25">
        <v>45432.0</v>
      </c>
      <c r="F93" s="39" t="s">
        <v>692</v>
      </c>
      <c r="G93" s="39" t="s">
        <v>692</v>
      </c>
      <c r="H93" s="25">
        <v>45432.0</v>
      </c>
      <c r="I93" s="36" t="s">
        <v>786</v>
      </c>
      <c r="J93" s="45" t="s">
        <v>892</v>
      </c>
      <c r="K93" s="48" t="s">
        <v>893</v>
      </c>
      <c r="L93" s="4" t="s">
        <v>708</v>
      </c>
      <c r="O93" s="4" t="str">
        <f t="shared" si="1"/>
        <v>Nakuru County Referral Hospital_05/20/2024</v>
      </c>
    </row>
    <row r="94" spans="8:8" ht="28.8">
      <c r="B94" s="39" t="s">
        <v>93</v>
      </c>
      <c r="C94" s="36" t="s">
        <v>100</v>
      </c>
      <c r="D94" s="36" t="s">
        <v>894</v>
      </c>
      <c r="E94" s="25">
        <v>45434.0</v>
      </c>
      <c r="F94" s="39" t="s">
        <v>692</v>
      </c>
      <c r="G94" s="39" t="s">
        <v>692</v>
      </c>
      <c r="H94" s="25">
        <v>45434.0</v>
      </c>
      <c r="I94" s="36" t="s">
        <v>786</v>
      </c>
      <c r="J94" s="45" t="s">
        <v>257</v>
      </c>
      <c r="O94" s="4" t="str">
        <f t="shared" si="1"/>
        <v>Nakuru County Referral Hospital_05/22/2024</v>
      </c>
    </row>
    <row r="95" spans="8:8">
      <c r="B95" s="39" t="s">
        <v>742</v>
      </c>
      <c r="C95" s="36" t="s">
        <v>261</v>
      </c>
      <c r="D95" s="36" t="s">
        <v>895</v>
      </c>
      <c r="E95" s="25">
        <v>45433.0</v>
      </c>
      <c r="F95" s="39" t="s">
        <v>692</v>
      </c>
      <c r="G95" s="39" t="s">
        <v>692</v>
      </c>
      <c r="H95" s="25">
        <v>45433.0</v>
      </c>
      <c r="I95" s="36" t="s">
        <v>896</v>
      </c>
      <c r="J95" s="36" t="s">
        <v>406</v>
      </c>
      <c r="O95" s="4" t="str">
        <f t="shared" si="1"/>
        <v>Matungu Sub-County Hospital_05/21/2024</v>
      </c>
    </row>
    <row r="96" spans="8:8">
      <c r="B96" s="39" t="s">
        <v>742</v>
      </c>
      <c r="C96" s="36" t="s">
        <v>261</v>
      </c>
      <c r="D96" s="36" t="s">
        <v>897</v>
      </c>
      <c r="E96" s="25">
        <v>45434.0</v>
      </c>
      <c r="F96" s="39" t="s">
        <v>692</v>
      </c>
      <c r="G96" s="39" t="s">
        <v>692</v>
      </c>
      <c r="H96" s="25">
        <v>45434.0</v>
      </c>
      <c r="I96" s="36" t="s">
        <v>898</v>
      </c>
      <c r="J96" s="36" t="s">
        <v>407</v>
      </c>
      <c r="O96" s="4" t="str">
        <f t="shared" si="1"/>
        <v>Matungu Sub-County Hospital_05/22/2024</v>
      </c>
    </row>
    <row r="97" spans="8:8" s="49" ht="14.4" customFormat="1">
      <c r="B97" s="50" t="s">
        <v>742</v>
      </c>
      <c r="C97" s="36" t="s">
        <v>743</v>
      </c>
      <c r="D97" s="50" t="s">
        <v>899</v>
      </c>
      <c r="E97" s="25">
        <v>45432.0</v>
      </c>
      <c r="F97" s="50" t="s">
        <v>692</v>
      </c>
      <c r="G97" s="50" t="s">
        <v>692</v>
      </c>
      <c r="H97" s="25">
        <v>45432.0</v>
      </c>
      <c r="I97" s="50" t="s">
        <v>900</v>
      </c>
      <c r="J97" s="50" t="s">
        <v>901</v>
      </c>
      <c r="K97" s="50"/>
      <c r="O97" s="4" t="str">
        <f t="shared" si="1"/>
        <v>Matunda Sub County Hospital_05/20/2024</v>
      </c>
    </row>
    <row r="98" spans="8:8" s="49" ht="14.4" customFormat="1">
      <c r="B98" s="50" t="s">
        <v>742</v>
      </c>
      <c r="C98" s="36" t="s">
        <v>743</v>
      </c>
      <c r="D98" s="50" t="s">
        <v>902</v>
      </c>
      <c r="E98" s="25">
        <v>45433.0</v>
      </c>
      <c r="F98" s="50" t="s">
        <v>692</v>
      </c>
      <c r="G98" s="50" t="s">
        <v>692</v>
      </c>
      <c r="H98" s="25">
        <v>45433.0</v>
      </c>
      <c r="I98" s="50" t="s">
        <v>903</v>
      </c>
      <c r="J98" s="50"/>
      <c r="K98" s="50" t="s">
        <v>904</v>
      </c>
      <c r="L98" s="49" t="s">
        <v>711</v>
      </c>
      <c r="O98" s="4" t="str">
        <f t="shared" si="1"/>
        <v>Matunda Sub County Hospital_05/21/2024</v>
      </c>
    </row>
    <row r="99" spans="8:8" s="49" ht="14.4" customFormat="1">
      <c r="B99" s="50" t="s">
        <v>742</v>
      </c>
      <c r="C99" s="36" t="s">
        <v>743</v>
      </c>
      <c r="D99" s="50" t="s">
        <v>905</v>
      </c>
      <c r="E99" s="25">
        <v>45433.0</v>
      </c>
      <c r="F99" s="50" t="s">
        <v>692</v>
      </c>
      <c r="G99" s="50" t="s">
        <v>692</v>
      </c>
      <c r="H99" s="25">
        <v>45433.0</v>
      </c>
      <c r="I99" s="50" t="s">
        <v>906</v>
      </c>
      <c r="J99" s="50"/>
      <c r="K99" s="50" t="s">
        <v>904</v>
      </c>
      <c r="L99" s="49" t="s">
        <v>711</v>
      </c>
      <c r="O99" s="4" t="str">
        <f t="shared" si="1"/>
        <v>Matunda Sub County Hospital_05/21/2024</v>
      </c>
    </row>
    <row r="100" spans="8:8" s="49" ht="14.4" customFormat="1">
      <c r="B100" s="50" t="s">
        <v>742</v>
      </c>
      <c r="C100" s="36" t="s">
        <v>743</v>
      </c>
      <c r="D100" s="50" t="s">
        <v>907</v>
      </c>
      <c r="E100" s="25">
        <v>45434.0</v>
      </c>
      <c r="F100" s="50" t="s">
        <v>692</v>
      </c>
      <c r="G100" s="50" t="s">
        <v>692</v>
      </c>
      <c r="H100" s="25">
        <v>45434.0</v>
      </c>
      <c r="I100" s="50" t="s">
        <v>908</v>
      </c>
      <c r="J100" s="50"/>
      <c r="K100" s="50" t="s">
        <v>904</v>
      </c>
      <c r="L100" s="49" t="s">
        <v>711</v>
      </c>
      <c r="O100" s="4" t="str">
        <f t="shared" si="1"/>
        <v>Matunda Sub County Hospital_05/22/2024</v>
      </c>
    </row>
    <row r="101" spans="8:8">
      <c r="B101" s="36" t="s">
        <v>93</v>
      </c>
      <c r="C101" s="36" t="s">
        <v>94</v>
      </c>
      <c r="D101" s="36" t="s">
        <v>909</v>
      </c>
      <c r="E101" s="25">
        <v>45433.0</v>
      </c>
      <c r="F101" s="36" t="s">
        <v>692</v>
      </c>
      <c r="G101" s="36" t="s">
        <v>692</v>
      </c>
      <c r="H101" s="25">
        <v>45433.0</v>
      </c>
      <c r="I101" s="36" t="s">
        <v>910</v>
      </c>
      <c r="J101" s="45" t="s">
        <v>284</v>
      </c>
      <c r="O101" s="4" t="str">
        <f t="shared" si="1"/>
        <v>Nakuru West Health Centre_05/21/2024</v>
      </c>
    </row>
    <row r="102" spans="8:8">
      <c r="B102" s="36" t="s">
        <v>93</v>
      </c>
      <c r="C102" s="36" t="s">
        <v>94</v>
      </c>
      <c r="D102" s="36" t="s">
        <v>911</v>
      </c>
      <c r="E102" s="25">
        <v>45434.0</v>
      </c>
      <c r="F102" s="36" t="s">
        <v>692</v>
      </c>
      <c r="G102" s="36" t="s">
        <v>692</v>
      </c>
      <c r="H102" s="25">
        <v>45434.0</v>
      </c>
      <c r="I102" s="36" t="s">
        <v>910</v>
      </c>
      <c r="J102" s="45" t="s">
        <v>284</v>
      </c>
      <c r="O102" s="4" t="str">
        <f t="shared" si="1"/>
        <v>Nakuru West Health Centre_05/22/2024</v>
      </c>
    </row>
    <row r="103" spans="8:8">
      <c r="B103" s="36" t="s">
        <v>93</v>
      </c>
      <c r="C103" s="36" t="s">
        <v>94</v>
      </c>
      <c r="D103" s="36" t="s">
        <v>912</v>
      </c>
      <c r="E103" s="25">
        <v>45436.0</v>
      </c>
      <c r="F103" s="36" t="s">
        <v>692</v>
      </c>
      <c r="G103" s="36" t="s">
        <v>692</v>
      </c>
      <c r="H103" s="25">
        <v>45436.0</v>
      </c>
      <c r="I103" s="36" t="s">
        <v>910</v>
      </c>
      <c r="J103" s="45" t="s">
        <v>913</v>
      </c>
      <c r="O103" s="4" t="str">
        <f t="shared" si="1"/>
        <v>Nakuru West Health Centre_05/24/2024</v>
      </c>
    </row>
    <row r="104" spans="8:8">
      <c r="B104" s="36" t="s">
        <v>93</v>
      </c>
      <c r="C104" s="36" t="s">
        <v>94</v>
      </c>
      <c r="D104" s="36" t="s">
        <v>914</v>
      </c>
      <c r="E104" s="25">
        <v>45436.0</v>
      </c>
      <c r="F104" s="36" t="s">
        <v>692</v>
      </c>
      <c r="G104" s="36" t="s">
        <v>692</v>
      </c>
      <c r="H104" s="25">
        <v>45436.0</v>
      </c>
      <c r="I104" s="36" t="s">
        <v>910</v>
      </c>
      <c r="J104" s="45" t="s">
        <v>913</v>
      </c>
      <c r="O104" s="4" t="str">
        <f t="shared" si="1"/>
        <v>Nakuru West Health Centre_05/24/2024</v>
      </c>
    </row>
    <row r="105" spans="8:8">
      <c r="B105" s="36" t="s">
        <v>93</v>
      </c>
      <c r="C105" s="36" t="s">
        <v>94</v>
      </c>
      <c r="D105" s="36" t="s">
        <v>915</v>
      </c>
      <c r="E105" s="25">
        <v>45436.0</v>
      </c>
      <c r="F105" s="36" t="s">
        <v>692</v>
      </c>
      <c r="G105" s="36" t="s">
        <v>692</v>
      </c>
      <c r="H105" s="25">
        <v>45436.0</v>
      </c>
      <c r="I105" s="36" t="s">
        <v>162</v>
      </c>
      <c r="J105" s="45" t="s">
        <v>913</v>
      </c>
      <c r="O105" s="4" t="str">
        <f t="shared" si="1"/>
        <v>Nakuru West Health Centre_05/24/2024</v>
      </c>
    </row>
    <row r="106" spans="8:8">
      <c r="B106" s="36" t="s">
        <v>654</v>
      </c>
      <c r="C106" s="36" t="s">
        <v>89</v>
      </c>
      <c r="D106" s="36" t="s">
        <v>916</v>
      </c>
      <c r="E106" s="25">
        <v>45432.0</v>
      </c>
      <c r="F106" s="36" t="s">
        <v>692</v>
      </c>
      <c r="G106" s="36" t="s">
        <v>692</v>
      </c>
      <c r="H106" s="25">
        <v>45432.0</v>
      </c>
      <c r="I106" s="36" t="s">
        <v>917</v>
      </c>
      <c r="J106" s="51" t="s">
        <v>372</v>
      </c>
      <c r="O106" s="4" t="str">
        <f t="shared" si="1"/>
        <v>Rachuonyo County Hospital_05/20/2024</v>
      </c>
    </row>
    <row r="107" spans="8:8">
      <c r="B107" s="36" t="s">
        <v>93</v>
      </c>
      <c r="C107" s="36" t="s">
        <v>115</v>
      </c>
      <c r="D107" s="36" t="s">
        <v>918</v>
      </c>
      <c r="E107" s="25">
        <v>45448.0</v>
      </c>
      <c r="F107" s="36" t="s">
        <v>721</v>
      </c>
      <c r="G107" s="36" t="s">
        <v>692</v>
      </c>
      <c r="H107" s="25">
        <v>45448.0</v>
      </c>
      <c r="I107" s="36" t="s">
        <v>919</v>
      </c>
      <c r="J107" s="36"/>
      <c r="K107" s="52" t="s">
        <v>718</v>
      </c>
      <c r="L107" s="4" t="s">
        <v>711</v>
      </c>
      <c r="O107" s="4" t="str">
        <f t="shared" si="1"/>
        <v>Naivasha Sub-County Hospital_06/05/2024</v>
      </c>
    </row>
    <row r="108" spans="8:8">
      <c r="B108" s="36" t="s">
        <v>93</v>
      </c>
      <c r="C108" s="36" t="s">
        <v>115</v>
      </c>
      <c r="D108" s="36" t="s">
        <v>920</v>
      </c>
      <c r="E108" s="25">
        <v>45448.0</v>
      </c>
      <c r="F108" s="36" t="s">
        <v>721</v>
      </c>
      <c r="G108" s="36" t="s">
        <v>692</v>
      </c>
      <c r="H108" s="25">
        <v>45448.0</v>
      </c>
      <c r="I108" s="36" t="s">
        <v>919</v>
      </c>
      <c r="J108" s="36"/>
      <c r="K108" s="52" t="s">
        <v>718</v>
      </c>
      <c r="L108" s="4" t="s">
        <v>711</v>
      </c>
      <c r="O108" s="4" t="str">
        <f t="shared" si="1"/>
        <v>Naivasha Sub-County Hospital_06/05/2024</v>
      </c>
    </row>
    <row r="109" spans="8:8">
      <c r="B109" s="36" t="s">
        <v>93</v>
      </c>
      <c r="C109" s="36" t="s">
        <v>115</v>
      </c>
      <c r="D109" s="36" t="s">
        <v>921</v>
      </c>
      <c r="E109" s="25">
        <v>45420.0</v>
      </c>
      <c r="F109" s="36" t="s">
        <v>692</v>
      </c>
      <c r="G109" s="36" t="s">
        <v>692</v>
      </c>
      <c r="H109" s="25">
        <v>45420.0</v>
      </c>
      <c r="I109" s="36" t="s">
        <v>919</v>
      </c>
      <c r="J109" s="36"/>
      <c r="K109" s="52" t="s">
        <v>718</v>
      </c>
      <c r="L109" s="4" t="s">
        <v>711</v>
      </c>
      <c r="O109" s="4" t="str">
        <f t="shared" si="1"/>
        <v>Naivasha Sub-County Hospital_05/08/2024</v>
      </c>
    </row>
    <row r="110" spans="8:8" ht="28.8">
      <c r="B110" s="36" t="s">
        <v>93</v>
      </c>
      <c r="C110" s="36" t="s">
        <v>115</v>
      </c>
      <c r="D110" s="36" t="s">
        <v>922</v>
      </c>
      <c r="E110" s="25">
        <v>45432.0</v>
      </c>
      <c r="F110" s="36" t="s">
        <v>721</v>
      </c>
      <c r="G110" s="36" t="s">
        <v>721</v>
      </c>
      <c r="H110" s="25">
        <v>45432.0</v>
      </c>
      <c r="I110" s="36" t="s">
        <v>923</v>
      </c>
      <c r="J110" s="45" t="s">
        <v>924</v>
      </c>
      <c r="O110" s="4" t="str">
        <f t="shared" si="1"/>
        <v>Naivasha Sub-County Hospital_05/20/2024</v>
      </c>
    </row>
    <row r="111" spans="8:8" ht="28.8">
      <c r="B111" s="36" t="s">
        <v>654</v>
      </c>
      <c r="C111" s="36" t="s">
        <v>133</v>
      </c>
      <c r="D111" s="36" t="s">
        <v>925</v>
      </c>
      <c r="E111" s="25">
        <v>45435.0</v>
      </c>
      <c r="F111" s="36" t="s">
        <v>692</v>
      </c>
      <c r="G111" s="36" t="s">
        <v>721</v>
      </c>
      <c r="H111" s="25">
        <v>45435.0</v>
      </c>
      <c r="I111" s="36" t="s">
        <v>889</v>
      </c>
      <c r="J111" s="51" t="s">
        <v>926</v>
      </c>
      <c r="K111" s="48" t="s">
        <v>927</v>
      </c>
      <c r="L111" s="4" t="s">
        <v>711</v>
      </c>
      <c r="O111" s="4" t="str">
        <f t="shared" si="1"/>
        <v>Tom Mboya Memorial Level 4_05/23/2024</v>
      </c>
    </row>
    <row r="112" spans="8:8">
      <c r="B112" s="38" t="s">
        <v>654</v>
      </c>
      <c r="C112" t="s">
        <v>86</v>
      </c>
      <c r="D112" s="53" t="s">
        <v>928</v>
      </c>
      <c r="E112" s="25">
        <v>45440.0</v>
      </c>
      <c r="F112" s="36" t="s">
        <v>695</v>
      </c>
      <c r="G112" s="36" t="s">
        <v>692</v>
      </c>
      <c r="H112" s="25">
        <v>45440.0</v>
      </c>
      <c r="I112" s="4" t="s">
        <v>929</v>
      </c>
      <c r="K112" s="48" t="s">
        <v>930</v>
      </c>
      <c r="O112" s="4" t="str">
        <f t="shared" si="1"/>
        <v>Homa Bay County Teaching and Referral Hospital_05/28/2024</v>
      </c>
    </row>
    <row r="113" spans="8:8">
      <c r="B113" s="38" t="s">
        <v>654</v>
      </c>
      <c r="C113" t="s">
        <v>86</v>
      </c>
      <c r="D113" s="4" t="s">
        <v>931</v>
      </c>
      <c r="E113" s="25">
        <v>45440.0</v>
      </c>
      <c r="F113" s="36" t="s">
        <v>695</v>
      </c>
      <c r="G113" s="36" t="s">
        <v>692</v>
      </c>
      <c r="H113" s="25">
        <v>45440.0</v>
      </c>
      <c r="I113" s="4" t="s">
        <v>932</v>
      </c>
      <c r="K113" s="48" t="s">
        <v>930</v>
      </c>
      <c r="O113" s="4" t="str">
        <f t="shared" si="1"/>
        <v>Homa Bay County Teaching and Referral Hospital_05/28/2024</v>
      </c>
    </row>
    <row r="114" spans="8:8">
      <c r="B114" s="38" t="s">
        <v>654</v>
      </c>
      <c r="C114" t="s">
        <v>86</v>
      </c>
      <c r="D114" s="4" t="s">
        <v>933</v>
      </c>
      <c r="E114" s="25">
        <v>45441.0</v>
      </c>
      <c r="F114" s="36" t="s">
        <v>695</v>
      </c>
      <c r="G114" s="36" t="s">
        <v>692</v>
      </c>
      <c r="H114" s="25">
        <v>45441.0</v>
      </c>
      <c r="I114" s="4" t="s">
        <v>934</v>
      </c>
      <c r="O114" s="4" t="str">
        <f t="shared" si="1"/>
        <v>Homa Bay County Teaching and Referral Hospital_05/29/2024</v>
      </c>
    </row>
    <row r="115" spans="8:8">
      <c r="B115" s="46" t="s">
        <v>104</v>
      </c>
      <c r="C115" s="36" t="s">
        <v>105</v>
      </c>
      <c r="D115" s="36" t="s">
        <v>935</v>
      </c>
      <c r="E115" s="25">
        <v>45432.0</v>
      </c>
      <c r="F115" s="4" t="s">
        <v>721</v>
      </c>
      <c r="G115" s="4" t="s">
        <v>692</v>
      </c>
      <c r="H115" s="25">
        <v>45432.0</v>
      </c>
      <c r="I115" s="4" t="s">
        <v>936</v>
      </c>
      <c r="O115" s="4" t="str">
        <f t="shared" si="1"/>
        <v>Kakamega County General Hospital_05/20/2024</v>
      </c>
    </row>
    <row r="116" spans="8:8">
      <c r="B116" s="46" t="s">
        <v>104</v>
      </c>
      <c r="C116" s="36" t="s">
        <v>105</v>
      </c>
      <c r="D116" s="36" t="s">
        <v>937</v>
      </c>
      <c r="E116" s="25">
        <v>45441.0</v>
      </c>
      <c r="F116" s="4" t="s">
        <v>721</v>
      </c>
      <c r="G116" s="4" t="s">
        <v>692</v>
      </c>
      <c r="H116" s="25">
        <v>45441.0</v>
      </c>
      <c r="I116" s="4" t="s">
        <v>938</v>
      </c>
      <c r="O116" s="4" t="str">
        <f t="shared" si="1"/>
        <v>Kakamega County General Hospital_05/29/2024</v>
      </c>
    </row>
    <row r="117" spans="8:8">
      <c r="B117" s="36" t="s">
        <v>631</v>
      </c>
      <c r="C117" s="4" t="s">
        <v>434</v>
      </c>
      <c r="D117" s="4" t="s">
        <v>939</v>
      </c>
      <c r="E117" s="25">
        <v>45439.0</v>
      </c>
      <c r="F117" s="4" t="s">
        <v>692</v>
      </c>
      <c r="G117" s="4" t="s">
        <v>692</v>
      </c>
      <c r="H117" s="25">
        <v>45439.0</v>
      </c>
      <c r="I117" s="4" t="s">
        <v>940</v>
      </c>
      <c r="O117" s="4" t="str">
        <f t="shared" si="1"/>
        <v>Kisumu County Referral Hospital (KCRH)_05/27/2024</v>
      </c>
    </row>
    <row r="118" spans="8:8">
      <c r="B118" s="36" t="s">
        <v>631</v>
      </c>
      <c r="C118" s="4" t="s">
        <v>434</v>
      </c>
      <c r="D118" s="4" t="s">
        <v>941</v>
      </c>
      <c r="E118" s="25">
        <v>45357.0</v>
      </c>
      <c r="F118" s="4" t="s">
        <v>692</v>
      </c>
      <c r="G118" s="4" t="s">
        <v>692</v>
      </c>
      <c r="H118" s="25">
        <v>45357.0</v>
      </c>
      <c r="I118" s="4" t="s">
        <v>942</v>
      </c>
      <c r="K118" s="48" t="s">
        <v>943</v>
      </c>
      <c r="O118" s="4" t="str">
        <f t="shared" si="1"/>
        <v>Kisumu County Referral Hospital (KCRH)_03/06/2024</v>
      </c>
    </row>
    <row r="119" spans="8:8">
      <c r="B119" s="36" t="s">
        <v>631</v>
      </c>
      <c r="C119" s="4" t="s">
        <v>434</v>
      </c>
      <c r="D119" s="4" t="s">
        <v>944</v>
      </c>
      <c r="E119" s="25">
        <v>45357.0</v>
      </c>
      <c r="F119" s="4" t="s">
        <v>721</v>
      </c>
      <c r="G119" s="4" t="s">
        <v>692</v>
      </c>
      <c r="H119" s="25">
        <v>45357.0</v>
      </c>
      <c r="I119" s="36" t="s">
        <v>945</v>
      </c>
      <c r="K119" s="48" t="s">
        <v>943</v>
      </c>
      <c r="O119" s="4" t="str">
        <f t="shared" si="1"/>
        <v>Kisumu County Referral Hospital (KCRH)_03/06/2024</v>
      </c>
    </row>
    <row r="120" spans="8:8">
      <c r="B120" s="36" t="s">
        <v>654</v>
      </c>
      <c r="C120" s="4" t="s">
        <v>121</v>
      </c>
      <c r="D120" s="4" t="s">
        <v>946</v>
      </c>
      <c r="E120" s="25">
        <v>45428.0</v>
      </c>
      <c r="F120" s="4" t="s">
        <v>692</v>
      </c>
      <c r="G120" s="4" t="s">
        <v>692</v>
      </c>
      <c r="H120" s="25">
        <v>45428.0</v>
      </c>
      <c r="I120" s="4" t="s">
        <v>947</v>
      </c>
      <c r="O120" s="4" t="str">
        <f t="shared" si="1"/>
        <v>Kitare Health Centre_05/16/2024</v>
      </c>
    </row>
    <row r="121" spans="8:8">
      <c r="B121" s="36" t="s">
        <v>104</v>
      </c>
      <c r="C121" s="36" t="s">
        <v>145</v>
      </c>
      <c r="D121" s="36" t="s">
        <v>948</v>
      </c>
      <c r="E121" s="25">
        <v>45400.0</v>
      </c>
      <c r="F121" s="36" t="s">
        <v>692</v>
      </c>
      <c r="G121" s="36" t="s">
        <v>692</v>
      </c>
      <c r="H121" s="25">
        <v>45400.0</v>
      </c>
      <c r="I121" s="4" t="s">
        <v>949</v>
      </c>
      <c r="O121" s="4" t="str">
        <f t="shared" si="1"/>
        <v>Mumias Model Health Centre_04/18/2024</v>
      </c>
    </row>
    <row r="122" spans="8:8">
      <c r="B122" s="36" t="s">
        <v>104</v>
      </c>
      <c r="C122" s="36" t="s">
        <v>145</v>
      </c>
      <c r="D122" s="36" t="s">
        <v>950</v>
      </c>
      <c r="E122" s="25">
        <v>45400.0</v>
      </c>
      <c r="F122" s="36" t="s">
        <v>692</v>
      </c>
      <c r="G122" s="36" t="s">
        <v>692</v>
      </c>
      <c r="H122" s="25">
        <v>45400.0</v>
      </c>
      <c r="I122" s="4" t="s">
        <v>951</v>
      </c>
      <c r="O122" s="4" t="str">
        <f t="shared" si="1"/>
        <v>Mumias Model Health Centre_04/18/2024</v>
      </c>
    </row>
    <row r="123" spans="8:8">
      <c r="B123" s="36" t="s">
        <v>104</v>
      </c>
      <c r="C123" s="36" t="s">
        <v>145</v>
      </c>
      <c r="D123" s="36" t="s">
        <v>952</v>
      </c>
      <c r="E123" s="25">
        <v>45401.0</v>
      </c>
      <c r="F123" s="36" t="s">
        <v>692</v>
      </c>
      <c r="G123" s="36" t="s">
        <v>692</v>
      </c>
      <c r="H123" s="25">
        <v>45401.0</v>
      </c>
      <c r="I123" s="4" t="s">
        <v>953</v>
      </c>
      <c r="O123" s="4" t="str">
        <f t="shared" si="1"/>
        <v>Mumias Model Health Centre_04/19/2024</v>
      </c>
    </row>
    <row r="124" spans="8:8">
      <c r="B124" s="36" t="s">
        <v>104</v>
      </c>
      <c r="C124" s="36" t="s">
        <v>145</v>
      </c>
      <c r="D124" s="36" t="s">
        <v>954</v>
      </c>
      <c r="E124" s="25">
        <v>45404.0</v>
      </c>
      <c r="F124" s="36" t="s">
        <v>692</v>
      </c>
      <c r="G124" s="36" t="s">
        <v>692</v>
      </c>
      <c r="H124" s="25">
        <v>45404.0</v>
      </c>
      <c r="I124" s="54" t="s">
        <v>955</v>
      </c>
      <c r="O124" s="4" t="str">
        <f t="shared" si="1"/>
        <v>Mumias Model Health Centre_04/22/2024</v>
      </c>
    </row>
    <row r="125" spans="8:8">
      <c r="B125" s="36" t="s">
        <v>104</v>
      </c>
      <c r="C125" s="36" t="s">
        <v>150</v>
      </c>
      <c r="D125" s="4" t="s">
        <v>956</v>
      </c>
      <c r="E125" s="25">
        <v>45443.0</v>
      </c>
      <c r="F125" s="4" t="s">
        <v>692</v>
      </c>
      <c r="G125" s="4" t="s">
        <v>692</v>
      </c>
      <c r="H125" s="25">
        <v>45443.0</v>
      </c>
      <c r="I125" s="4" t="s">
        <v>957</v>
      </c>
      <c r="O125" s="4" t="str">
        <f t="shared" si="1"/>
        <v>Butere Sub-County Hospital_05/31/2024</v>
      </c>
    </row>
    <row r="126" spans="8:8">
      <c r="B126" s="50" t="s">
        <v>742</v>
      </c>
      <c r="C126" s="36" t="s">
        <v>743</v>
      </c>
      <c r="D126" s="50" t="s">
        <v>958</v>
      </c>
      <c r="E126" s="25">
        <v>45443.0</v>
      </c>
      <c r="F126" s="50" t="s">
        <v>692</v>
      </c>
      <c r="G126" s="50" t="s">
        <v>692</v>
      </c>
      <c r="H126" s="25">
        <v>45443.0</v>
      </c>
      <c r="I126" s="50" t="s">
        <v>959</v>
      </c>
      <c r="J126" s="50" t="s">
        <v>901</v>
      </c>
      <c r="K126" s="50"/>
      <c r="L126" s="49"/>
      <c r="M126" s="49"/>
      <c r="N126" s="49"/>
      <c r="O126" s="4" t="str">
        <f t="shared" si="1"/>
        <v>Matunda Sub County Hospital_05/31/2024</v>
      </c>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49"/>
      <c r="BG126" s="49"/>
      <c r="BH126" s="49"/>
      <c r="BI126" s="49"/>
      <c r="BJ126" s="49"/>
      <c r="BK126" s="49"/>
      <c r="BL126" s="49"/>
      <c r="BM126" s="49"/>
      <c r="BN126" s="49"/>
      <c r="BO126" s="49"/>
      <c r="BP126" s="49"/>
      <c r="BQ126" s="49"/>
      <c r="BR126" s="49"/>
      <c r="BS126" s="49"/>
      <c r="BT126" s="49"/>
      <c r="BU126" s="49"/>
      <c r="BV126" s="49"/>
      <c r="BW126" s="49"/>
      <c r="BX126" s="49"/>
      <c r="BY126" s="49"/>
      <c r="BZ126" s="49"/>
      <c r="CA126" s="49"/>
      <c r="CB126" s="49"/>
      <c r="CC126" s="49"/>
      <c r="CD126" s="49"/>
      <c r="CE126" s="49"/>
      <c r="CF126" s="49"/>
      <c r="CG126" s="49"/>
      <c r="CH126" s="49"/>
      <c r="CI126" s="49"/>
      <c r="CJ126" s="49"/>
      <c r="CK126" s="49"/>
      <c r="CL126" s="49"/>
      <c r="CM126" s="49"/>
      <c r="CN126" s="49"/>
      <c r="CO126" s="49"/>
      <c r="CP126" s="49"/>
      <c r="CQ126" s="49"/>
      <c r="CR126" s="49"/>
      <c r="CS126" s="49"/>
      <c r="CT126" s="49"/>
      <c r="CU126" s="49"/>
      <c r="CV126" s="49"/>
      <c r="CW126" s="49"/>
      <c r="CX126" s="49"/>
      <c r="CY126" s="49"/>
      <c r="CZ126" s="49"/>
      <c r="DA126" s="49"/>
      <c r="DB126" s="49"/>
      <c r="DC126" s="49"/>
      <c r="DD126" s="49"/>
      <c r="DE126" s="49"/>
      <c r="DF126" s="49"/>
      <c r="DG126" s="49"/>
      <c r="DH126" s="49"/>
      <c r="DI126" s="49"/>
      <c r="DJ126" s="49"/>
      <c r="DK126" s="49"/>
      <c r="DL126" s="49"/>
      <c r="DM126" s="49"/>
      <c r="DN126" s="49"/>
      <c r="DO126" s="49"/>
      <c r="DP126" s="49"/>
      <c r="DQ126" s="49"/>
      <c r="DR126" s="49"/>
      <c r="DS126" s="49"/>
      <c r="DT126" s="49"/>
      <c r="DU126" s="49"/>
      <c r="DV126" s="49"/>
      <c r="DW126" s="49"/>
      <c r="DX126" s="49"/>
      <c r="DY126" s="49"/>
      <c r="DZ126" s="49"/>
      <c r="EA126" s="49"/>
      <c r="EB126" s="49"/>
      <c r="EC126" s="49"/>
      <c r="ED126" s="49"/>
      <c r="EE126" s="49"/>
      <c r="EF126" s="49"/>
      <c r="EG126" s="49"/>
      <c r="EH126" s="49"/>
      <c r="EI126" s="49"/>
      <c r="EJ126" s="49"/>
      <c r="EK126" s="49"/>
      <c r="EL126" s="49"/>
      <c r="EM126" s="49"/>
      <c r="EN126" s="49"/>
      <c r="EO126" s="49"/>
      <c r="EP126" s="49"/>
      <c r="EQ126" s="49"/>
      <c r="ER126" s="49"/>
      <c r="ES126" s="49"/>
      <c r="ET126" s="49"/>
      <c r="EU126" s="49"/>
      <c r="EV126" s="49"/>
      <c r="EW126" s="49"/>
      <c r="EX126" s="49"/>
      <c r="EY126" s="49"/>
      <c r="EZ126" s="49"/>
      <c r="FA126" s="49"/>
      <c r="FB126" s="49"/>
      <c r="FC126" s="49"/>
      <c r="FD126" s="49"/>
      <c r="FE126" s="49"/>
      <c r="FF126" s="49"/>
      <c r="FG126" s="49"/>
      <c r="FH126" s="49"/>
      <c r="FI126" s="49"/>
      <c r="FJ126" s="49"/>
      <c r="FK126" s="49"/>
      <c r="FL126" s="49"/>
      <c r="FM126" s="49"/>
      <c r="FN126" s="49"/>
      <c r="FO126" s="49"/>
      <c r="FP126" s="49"/>
      <c r="FQ126" s="49"/>
      <c r="FR126" s="49"/>
      <c r="FS126" s="49"/>
      <c r="FT126" s="49"/>
      <c r="FU126" s="49"/>
      <c r="FV126" s="49"/>
      <c r="FW126" s="49"/>
      <c r="FX126" s="49"/>
      <c r="FY126" s="49"/>
      <c r="FZ126" s="49"/>
      <c r="GA126" s="49"/>
      <c r="GB126" s="49"/>
      <c r="GC126" s="49"/>
      <c r="GD126" s="49"/>
      <c r="GE126" s="49"/>
      <c r="GF126" s="49"/>
      <c r="GG126" s="49"/>
      <c r="GH126" s="49"/>
      <c r="GI126" s="49"/>
      <c r="GJ126" s="49"/>
      <c r="GK126" s="49"/>
      <c r="GL126" s="49"/>
      <c r="GM126" s="49"/>
      <c r="GN126" s="49"/>
      <c r="GO126" s="49"/>
      <c r="GP126" s="49"/>
      <c r="GQ126" s="49"/>
      <c r="GR126" s="49"/>
      <c r="GS126" s="49"/>
      <c r="GT126" s="49"/>
      <c r="GU126" s="49"/>
      <c r="GV126" s="49"/>
      <c r="GW126" s="49"/>
      <c r="GX126" s="49"/>
      <c r="GY126" s="49"/>
      <c r="GZ126" s="49"/>
      <c r="HA126" s="49"/>
      <c r="HB126" s="49"/>
      <c r="HC126" s="49"/>
      <c r="HD126" s="49"/>
      <c r="HE126" s="49"/>
      <c r="HF126" s="49"/>
      <c r="HG126" s="49"/>
      <c r="HH126" s="49"/>
      <c r="HI126" s="49"/>
      <c r="HJ126" s="49"/>
      <c r="HK126" s="49"/>
      <c r="HL126" s="49"/>
      <c r="HM126" s="49"/>
      <c r="HN126" s="49"/>
      <c r="HO126" s="49"/>
      <c r="HP126" s="49"/>
      <c r="HQ126" s="49"/>
      <c r="HR126" s="49"/>
      <c r="HS126" s="49"/>
      <c r="HT126" s="49"/>
      <c r="HU126" s="49"/>
      <c r="HV126" s="49"/>
      <c r="HW126" s="49"/>
      <c r="HX126" s="49"/>
      <c r="HY126" s="49"/>
      <c r="HZ126" s="49"/>
      <c r="IA126" s="49"/>
      <c r="IB126" s="49"/>
      <c r="IC126" s="49"/>
      <c r="ID126" s="49"/>
      <c r="IE126" s="49"/>
      <c r="IF126" s="49"/>
      <c r="IG126" s="49"/>
      <c r="IH126" s="49"/>
      <c r="II126" s="49"/>
      <c r="IJ126" s="49"/>
      <c r="IK126" s="49"/>
      <c r="IL126" s="49"/>
      <c r="IM126" s="49"/>
      <c r="IN126" s="49"/>
      <c r="IO126" s="49"/>
      <c r="IP126" s="49"/>
      <c r="IQ126" s="49"/>
      <c r="IR126" s="49"/>
      <c r="IS126" s="49"/>
      <c r="IT126" s="49"/>
      <c r="IU126" s="49"/>
      <c r="IV126" s="49"/>
      <c r="IW126" s="49"/>
      <c r="IX126" s="49"/>
      <c r="IY126" s="49"/>
      <c r="IZ126" s="49"/>
    </row>
    <row r="127" spans="8:8">
      <c r="B127" s="36" t="s">
        <v>631</v>
      </c>
      <c r="C127" s="36" t="s">
        <v>91</v>
      </c>
      <c r="D127" s="36" t="s">
        <v>960</v>
      </c>
      <c r="E127" s="25">
        <v>45429.0</v>
      </c>
      <c r="F127" s="36" t="s">
        <v>721</v>
      </c>
      <c r="G127" s="36" t="s">
        <v>692</v>
      </c>
      <c r="H127" s="25">
        <v>45429.0</v>
      </c>
      <c r="I127" s="36" t="s">
        <v>961</v>
      </c>
      <c r="J127" s="36" t="s">
        <v>387</v>
      </c>
      <c r="K127" s="36"/>
      <c r="O127" s="4" t="str">
        <f t="shared" si="1"/>
        <v>Migosi Sub-County Hospital_05/17/2024</v>
      </c>
    </row>
    <row r="128" spans="8:8">
      <c r="B128" s="36" t="s">
        <v>631</v>
      </c>
      <c r="C128" s="36" t="s">
        <v>91</v>
      </c>
      <c r="D128" s="36" t="s">
        <v>962</v>
      </c>
      <c r="E128" s="25">
        <v>45429.0</v>
      </c>
      <c r="F128" s="36" t="s">
        <v>721</v>
      </c>
      <c r="G128" s="36" t="s">
        <v>692</v>
      </c>
      <c r="H128" s="25">
        <v>45429.0</v>
      </c>
      <c r="I128" s="36" t="s">
        <v>963</v>
      </c>
      <c r="J128" s="36" t="s">
        <v>387</v>
      </c>
      <c r="K128" s="36"/>
      <c r="O128" s="4" t="str">
        <f t="shared" si="1"/>
        <v>Migosi Sub-County Hospital_05/17/2024</v>
      </c>
    </row>
    <row r="129" spans="8:8">
      <c r="B129" s="36" t="s">
        <v>631</v>
      </c>
      <c r="C129" s="36" t="s">
        <v>91</v>
      </c>
      <c r="D129" s="36" t="s">
        <v>964</v>
      </c>
      <c r="E129" s="25">
        <v>45357.0</v>
      </c>
      <c r="F129" s="4" t="s">
        <v>692</v>
      </c>
      <c r="G129" s="36" t="s">
        <v>692</v>
      </c>
      <c r="H129" s="25">
        <v>45357.0</v>
      </c>
      <c r="I129" s="4" t="s">
        <v>965</v>
      </c>
      <c r="O129" s="4" t="str">
        <f t="shared" si="2" ref="O129:O156">CONCATENATE(C129,"_",(TEXT(E129,"mm/dd/yyyy")))</f>
        <v>Migosi Sub-County Hospital_03/06/2024</v>
      </c>
    </row>
    <row r="130" spans="8:8">
      <c r="B130" s="36" t="s">
        <v>631</v>
      </c>
      <c r="C130" s="36" t="s">
        <v>91</v>
      </c>
      <c r="D130" s="36" t="s">
        <v>966</v>
      </c>
      <c r="E130" s="25">
        <v>45357.0</v>
      </c>
      <c r="F130" s="4" t="s">
        <v>692</v>
      </c>
      <c r="G130" s="4" t="s">
        <v>692</v>
      </c>
      <c r="H130" s="25">
        <v>45357.0</v>
      </c>
      <c r="I130" s="4" t="s">
        <v>967</v>
      </c>
      <c r="O130" s="4" t="str">
        <f t="shared" si="2"/>
        <v>Migosi Sub-County Hospital_03/06/2024</v>
      </c>
    </row>
    <row r="131" spans="8:8">
      <c r="B131" s="36" t="s">
        <v>631</v>
      </c>
      <c r="C131" s="36" t="s">
        <v>91</v>
      </c>
      <c r="D131" s="36" t="s">
        <v>968</v>
      </c>
      <c r="E131" s="25">
        <v>45388.0</v>
      </c>
      <c r="F131" s="4" t="s">
        <v>721</v>
      </c>
      <c r="G131" s="4" t="s">
        <v>692</v>
      </c>
      <c r="H131" s="25">
        <v>45388.0</v>
      </c>
      <c r="I131" s="4" t="s">
        <v>969</v>
      </c>
      <c r="O131" s="4" t="str">
        <f t="shared" si="2"/>
        <v>Migosi Sub-County Hospital_04/06/2024</v>
      </c>
    </row>
    <row r="132" spans="8:8">
      <c r="B132" s="39" t="s">
        <v>93</v>
      </c>
      <c r="C132" s="39" t="s">
        <v>119</v>
      </c>
      <c r="D132" s="36" t="s">
        <v>970</v>
      </c>
      <c r="E132" s="25">
        <v>45441.0</v>
      </c>
      <c r="F132" s="36" t="s">
        <v>692</v>
      </c>
      <c r="G132" s="36" t="s">
        <v>692</v>
      </c>
      <c r="H132" s="25">
        <v>45441.0</v>
      </c>
      <c r="I132" s="36" t="s">
        <v>883</v>
      </c>
      <c r="K132" s="48" t="s">
        <v>971</v>
      </c>
      <c r="O132" s="4" t="str">
        <f t="shared" si="2"/>
        <v>Mithonge/Bondeni Dispensary_05/29/2024</v>
      </c>
    </row>
    <row r="133" spans="8:8">
      <c r="B133" s="39" t="s">
        <v>93</v>
      </c>
      <c r="C133" s="39" t="s">
        <v>119</v>
      </c>
      <c r="D133" s="36" t="s">
        <v>972</v>
      </c>
      <c r="E133" s="25">
        <v>45442.0</v>
      </c>
      <c r="F133" s="36" t="s">
        <v>721</v>
      </c>
      <c r="G133" s="36" t="s">
        <v>692</v>
      </c>
      <c r="H133" s="25">
        <v>45442.0</v>
      </c>
      <c r="I133" s="36" t="s">
        <v>883</v>
      </c>
      <c r="K133" s="48" t="s">
        <v>973</v>
      </c>
      <c r="L133" s="4" t="s">
        <v>974</v>
      </c>
      <c r="O133" s="4" t="str">
        <f t="shared" si="2"/>
        <v>Mithonge/Bondeni Dispensary_05/30/2024</v>
      </c>
    </row>
    <row r="134" spans="8:8">
      <c r="B134" s="39" t="s">
        <v>93</v>
      </c>
      <c r="C134" s="39" t="s">
        <v>119</v>
      </c>
      <c r="D134" s="36" t="s">
        <v>975</v>
      </c>
      <c r="E134" s="25">
        <v>45443.0</v>
      </c>
      <c r="F134" s="36" t="s">
        <v>692</v>
      </c>
      <c r="G134" s="36" t="s">
        <v>692</v>
      </c>
      <c r="H134" s="25">
        <v>45443.0</v>
      </c>
      <c r="I134" s="36" t="s">
        <v>883</v>
      </c>
      <c r="O134" s="4" t="str">
        <f t="shared" si="2"/>
        <v>Mithonge/Bondeni Dispensary_05/31/2024</v>
      </c>
    </row>
    <row r="135" spans="8:8">
      <c r="B135" s="39" t="s">
        <v>93</v>
      </c>
      <c r="C135" s="39" t="s">
        <v>119</v>
      </c>
      <c r="D135" s="36" t="s">
        <v>976</v>
      </c>
      <c r="E135" s="25">
        <v>45443.0</v>
      </c>
      <c r="F135" s="36" t="s">
        <v>692</v>
      </c>
      <c r="G135" s="36" t="s">
        <v>692</v>
      </c>
      <c r="H135" s="25">
        <v>45443.0</v>
      </c>
      <c r="I135" s="36" t="s">
        <v>883</v>
      </c>
      <c r="O135" s="4" t="str">
        <f t="shared" si="2"/>
        <v>Mithonge/Bondeni Dispensary_05/31/2024</v>
      </c>
    </row>
    <row r="136" spans="8:8">
      <c r="B136" s="39" t="s">
        <v>93</v>
      </c>
      <c r="C136" s="39" t="s">
        <v>119</v>
      </c>
      <c r="D136" s="36" t="s">
        <v>977</v>
      </c>
      <c r="E136" s="25">
        <v>45443.0</v>
      </c>
      <c r="F136" s="36" t="s">
        <v>692</v>
      </c>
      <c r="G136" s="36" t="s">
        <v>692</v>
      </c>
      <c r="H136" s="25">
        <v>45443.0</v>
      </c>
      <c r="I136" s="36" t="s">
        <v>887</v>
      </c>
      <c r="O136" s="4" t="str">
        <f t="shared" si="2"/>
        <v>Mithonge/Bondeni Dispensary_05/31/2024</v>
      </c>
    </row>
    <row r="137" spans="8:8">
      <c r="B137" s="39" t="s">
        <v>93</v>
      </c>
      <c r="C137" s="39" t="s">
        <v>119</v>
      </c>
      <c r="D137" s="36" t="s">
        <v>978</v>
      </c>
      <c r="E137" s="25">
        <v>45357.0</v>
      </c>
      <c r="F137" s="36" t="s">
        <v>692</v>
      </c>
      <c r="G137" s="36" t="s">
        <v>692</v>
      </c>
      <c r="H137" s="25">
        <v>45357.0</v>
      </c>
      <c r="I137" s="36" t="s">
        <v>887</v>
      </c>
      <c r="O137" s="4" t="str">
        <f t="shared" si="2"/>
        <v>Mithonge/Bondeni Dispensary_03/06/2024</v>
      </c>
    </row>
    <row r="138" spans="8:8">
      <c r="B138" s="36" t="s">
        <v>93</v>
      </c>
      <c r="C138" s="36" t="s">
        <v>115</v>
      </c>
      <c r="D138" s="36" t="s">
        <v>979</v>
      </c>
      <c r="E138" s="25">
        <v>45434.0</v>
      </c>
      <c r="F138" s="36" t="s">
        <v>692</v>
      </c>
      <c r="G138" s="36" t="s">
        <v>692</v>
      </c>
      <c r="H138" s="25">
        <v>45434.0</v>
      </c>
      <c r="I138" s="36" t="s">
        <v>923</v>
      </c>
      <c r="J138" s="45" t="s">
        <v>237</v>
      </c>
      <c r="O138" s="4" t="str">
        <f t="shared" si="2"/>
        <v>Naivasha Sub-County Hospital_05/22/2024</v>
      </c>
    </row>
    <row r="139" spans="8:8" ht="28.8">
      <c r="B139" s="36" t="s">
        <v>93</v>
      </c>
      <c r="C139" s="36" t="s">
        <v>115</v>
      </c>
      <c r="D139" s="45" t="s">
        <v>980</v>
      </c>
      <c r="E139" s="25">
        <v>45440.0</v>
      </c>
      <c r="F139" s="36" t="s">
        <v>692</v>
      </c>
      <c r="G139" s="36" t="s">
        <v>692</v>
      </c>
      <c r="H139" s="25">
        <v>45440.0</v>
      </c>
      <c r="I139" s="36" t="s">
        <v>981</v>
      </c>
      <c r="J139" s="45" t="s">
        <v>237</v>
      </c>
      <c r="O139" s="4" t="str">
        <f t="shared" si="2"/>
        <v>Naivasha Sub-County Hospital_05/28/2024</v>
      </c>
    </row>
    <row r="140" spans="8:8">
      <c r="B140" s="36" t="s">
        <v>93</v>
      </c>
      <c r="C140" s="36" t="s">
        <v>115</v>
      </c>
      <c r="D140" s="36" t="s">
        <v>982</v>
      </c>
      <c r="E140" s="25">
        <v>45441.0</v>
      </c>
      <c r="F140" s="36" t="s">
        <v>692</v>
      </c>
      <c r="G140" s="36" t="s">
        <v>692</v>
      </c>
      <c r="H140" s="25">
        <v>45441.0</v>
      </c>
      <c r="I140" s="36" t="s">
        <v>923</v>
      </c>
      <c r="J140" s="45" t="s">
        <v>983</v>
      </c>
      <c r="O140" s="4" t="str">
        <f t="shared" si="2"/>
        <v>Naivasha Sub-County Hospital_05/29/2024</v>
      </c>
    </row>
    <row r="141" spans="8:8">
      <c r="B141" s="36" t="s">
        <v>93</v>
      </c>
      <c r="C141" s="36" t="s">
        <v>115</v>
      </c>
      <c r="D141" s="36" t="s">
        <v>984</v>
      </c>
      <c r="E141" s="25">
        <v>45441.0</v>
      </c>
      <c r="F141" s="36" t="s">
        <v>692</v>
      </c>
      <c r="G141" s="36" t="s">
        <v>692</v>
      </c>
      <c r="H141" s="25">
        <v>45441.0</v>
      </c>
      <c r="I141" s="36" t="s">
        <v>923</v>
      </c>
      <c r="J141" s="45" t="s">
        <v>983</v>
      </c>
      <c r="O141" s="4" t="str">
        <f t="shared" si="2"/>
        <v>Naivasha Sub-County Hospital_05/29/2024</v>
      </c>
    </row>
    <row r="142" spans="8:8">
      <c r="B142" s="39" t="s">
        <v>93</v>
      </c>
      <c r="C142" s="36" t="s">
        <v>100</v>
      </c>
      <c r="D142" s="36" t="s">
        <v>985</v>
      </c>
      <c r="E142" s="25">
        <v>45440.0</v>
      </c>
      <c r="F142" s="4" t="s">
        <v>692</v>
      </c>
      <c r="G142" s="4" t="s">
        <v>692</v>
      </c>
      <c r="H142" s="25">
        <v>45440.0</v>
      </c>
      <c r="I142" s="36" t="s">
        <v>786</v>
      </c>
      <c r="O142" s="4" t="str">
        <f t="shared" si="2"/>
        <v>Nakuru County Referral Hospital_05/28/2024</v>
      </c>
    </row>
    <row r="143" spans="8:8">
      <c r="B143" s="39" t="s">
        <v>93</v>
      </c>
      <c r="C143" s="36" t="s">
        <v>100</v>
      </c>
      <c r="D143" s="36" t="s">
        <v>986</v>
      </c>
      <c r="E143" s="25">
        <v>45357.0</v>
      </c>
      <c r="F143" s="4" t="s">
        <v>692</v>
      </c>
      <c r="G143" s="4" t="s">
        <v>692</v>
      </c>
      <c r="H143" s="25">
        <v>45357.0</v>
      </c>
      <c r="I143" s="36" t="s">
        <v>786</v>
      </c>
      <c r="O143" s="4" t="str">
        <f t="shared" si="2"/>
        <v>Nakuru County Referral Hospital_03/06/2024</v>
      </c>
    </row>
    <row r="144" spans="8:8">
      <c r="B144" s="39" t="s">
        <v>93</v>
      </c>
      <c r="C144" s="36" t="s">
        <v>100</v>
      </c>
      <c r="D144" s="36" t="s">
        <v>987</v>
      </c>
      <c r="E144" s="25">
        <v>45388.0</v>
      </c>
      <c r="F144" s="4" t="s">
        <v>692</v>
      </c>
      <c r="G144" s="4" t="s">
        <v>692</v>
      </c>
      <c r="H144" s="25">
        <v>45388.0</v>
      </c>
      <c r="I144" s="36" t="s">
        <v>786</v>
      </c>
      <c r="O144" s="4" t="str">
        <f t="shared" si="2"/>
        <v>Nakuru County Referral Hospital_04/06/2024</v>
      </c>
    </row>
    <row r="145" spans="8:8">
      <c r="B145" s="38" t="s">
        <v>654</v>
      </c>
      <c r="C145" s="36" t="s">
        <v>111</v>
      </c>
      <c r="D145" s="36" t="s">
        <v>988</v>
      </c>
      <c r="E145" s="25">
        <v>45436.0</v>
      </c>
      <c r="F145" s="4" t="s">
        <v>692</v>
      </c>
      <c r="G145" s="36" t="s">
        <v>692</v>
      </c>
      <c r="H145" s="25">
        <v>45436.0</v>
      </c>
      <c r="I145" s="4" t="s">
        <v>989</v>
      </c>
      <c r="O145" s="4" t="str">
        <f t="shared" si="2"/>
        <v>Nyagoro Health Centre _05/24/2024</v>
      </c>
    </row>
    <row r="146" spans="8:8">
      <c r="B146" s="38" t="s">
        <v>654</v>
      </c>
      <c r="C146" s="36" t="s">
        <v>111</v>
      </c>
      <c r="D146" s="36" t="s">
        <v>990</v>
      </c>
      <c r="E146" s="25">
        <v>45441.0</v>
      </c>
      <c r="F146" s="4" t="s">
        <v>721</v>
      </c>
      <c r="G146" s="36" t="s">
        <v>692</v>
      </c>
      <c r="H146" s="25">
        <v>45441.0</v>
      </c>
      <c r="I146" s="4" t="s">
        <v>991</v>
      </c>
      <c r="O146" s="4" t="str">
        <f t="shared" si="2"/>
        <v>Nyagoro Health Centre _05/29/2024</v>
      </c>
    </row>
    <row r="147" spans="8:8">
      <c r="B147" s="4" t="s">
        <v>631</v>
      </c>
      <c r="C147" s="39" t="s">
        <v>123</v>
      </c>
      <c r="D147" s="36" t="s">
        <v>992</v>
      </c>
      <c r="E147" s="25">
        <v>45426.0</v>
      </c>
      <c r="F147" s="4" t="s">
        <v>692</v>
      </c>
      <c r="G147" s="4" t="s">
        <v>721</v>
      </c>
      <c r="I147" s="4" t="s">
        <v>993</v>
      </c>
      <c r="O147" s="4" t="str">
        <f t="shared" si="2"/>
        <v>Nyalunya Health Centre_05/14/2024</v>
      </c>
    </row>
    <row r="148" spans="8:8">
      <c r="B148" s="36" t="s">
        <v>654</v>
      </c>
      <c r="C148" s="36" t="s">
        <v>89</v>
      </c>
      <c r="D148" s="36" t="s">
        <v>994</v>
      </c>
      <c r="E148" s="25">
        <v>45404.0</v>
      </c>
      <c r="F148" s="36" t="s">
        <v>692</v>
      </c>
      <c r="G148" s="36" t="s">
        <v>692</v>
      </c>
      <c r="H148" s="25">
        <v>45404.0</v>
      </c>
      <c r="O148" s="4" t="str">
        <f t="shared" si="2"/>
        <v>Rachuonyo County Hospital_04/22/2024</v>
      </c>
    </row>
    <row r="149" spans="8:8">
      <c r="B149" s="36" t="s">
        <v>654</v>
      </c>
      <c r="C149" s="36" t="s">
        <v>89</v>
      </c>
      <c r="D149" s="36" t="s">
        <v>995</v>
      </c>
      <c r="E149" s="25">
        <v>45405.0</v>
      </c>
      <c r="F149" s="36" t="s">
        <v>692</v>
      </c>
      <c r="G149" s="36" t="s">
        <v>692</v>
      </c>
      <c r="H149" s="25">
        <v>45405.0</v>
      </c>
      <c r="O149" s="4" t="str">
        <f t="shared" si="2"/>
        <v>Rachuonyo County Hospital_04/23/2024</v>
      </c>
    </row>
    <row r="150" spans="8:8">
      <c r="B150" s="36" t="s">
        <v>654</v>
      </c>
      <c r="C150" s="36" t="s">
        <v>89</v>
      </c>
      <c r="D150" s="36" t="s">
        <v>996</v>
      </c>
      <c r="E150" s="25">
        <v>45405.0</v>
      </c>
      <c r="F150" s="36" t="s">
        <v>692</v>
      </c>
      <c r="G150" s="36" t="s">
        <v>692</v>
      </c>
      <c r="H150" s="25">
        <v>45405.0</v>
      </c>
      <c r="O150" s="4" t="str">
        <f t="shared" si="2"/>
        <v>Rachuonyo County Hospital_04/23/2024</v>
      </c>
    </row>
    <row r="151" spans="8:8">
      <c r="B151" s="36" t="s">
        <v>654</v>
      </c>
      <c r="C151" s="36" t="s">
        <v>89</v>
      </c>
      <c r="D151" s="36" t="s">
        <v>997</v>
      </c>
      <c r="E151" s="25">
        <v>45411.0</v>
      </c>
      <c r="F151" s="36" t="s">
        <v>692</v>
      </c>
      <c r="G151" s="36" t="s">
        <v>692</v>
      </c>
      <c r="H151" s="25">
        <v>45411.0</v>
      </c>
      <c r="O151" s="4" t="str">
        <f t="shared" si="2"/>
        <v>Rachuonyo County Hospital_04/29/2024</v>
      </c>
    </row>
    <row r="152" spans="8:8">
      <c r="B152" s="36" t="s">
        <v>654</v>
      </c>
      <c r="C152" s="36" t="s">
        <v>89</v>
      </c>
      <c r="D152" s="36" t="s">
        <v>998</v>
      </c>
      <c r="E152" s="25">
        <v>45418.0</v>
      </c>
      <c r="F152" s="36" t="s">
        <v>692</v>
      </c>
      <c r="G152" s="4" t="s">
        <v>692</v>
      </c>
      <c r="H152" s="25">
        <v>45418.0</v>
      </c>
      <c r="K152" s="48" t="s">
        <v>930</v>
      </c>
      <c r="O152" s="4" t="str">
        <f t="shared" si="2"/>
        <v>Rachuonyo County Hospital_05/06/2024</v>
      </c>
    </row>
    <row r="153" spans="8:8">
      <c r="B153" s="36" t="s">
        <v>654</v>
      </c>
      <c r="C153" s="36" t="s">
        <v>133</v>
      </c>
      <c r="D153" s="36" t="s">
        <v>999</v>
      </c>
      <c r="E153" s="25">
        <v>45443.0</v>
      </c>
      <c r="F153" s="4" t="s">
        <v>692</v>
      </c>
      <c r="G153" s="4" t="s">
        <v>692</v>
      </c>
      <c r="H153" s="25">
        <v>45443.0</v>
      </c>
      <c r="I153" s="4" t="s">
        <v>889</v>
      </c>
      <c r="O153" s="4" t="str">
        <f t="shared" si="2"/>
        <v>Tom Mboya Memorial Level 4_05/31/2024</v>
      </c>
    </row>
    <row r="154" spans="8:8">
      <c r="B154" s="4" t="s">
        <v>654</v>
      </c>
      <c r="C154" s="36" t="s">
        <v>133</v>
      </c>
      <c r="D154" s="36" t="s">
        <v>1000</v>
      </c>
      <c r="E154" s="25">
        <v>45443.0</v>
      </c>
      <c r="F154" s="4" t="s">
        <v>692</v>
      </c>
      <c r="G154" s="4" t="s">
        <v>692</v>
      </c>
      <c r="H154" s="25">
        <v>45443.0</v>
      </c>
      <c r="I154" s="4" t="s">
        <v>889</v>
      </c>
      <c r="J154" s="48" t="s">
        <v>1001</v>
      </c>
      <c r="O154" s="4" t="str">
        <f t="shared" si="2"/>
        <v>Tom Mboya Memorial Level 4_05/31/2024</v>
      </c>
    </row>
    <row r="155" spans="8:8">
      <c r="B155" s="4" t="s">
        <v>631</v>
      </c>
      <c r="C155" s="36" t="s">
        <v>82</v>
      </c>
      <c r="D155" s="4" t="s">
        <v>1002</v>
      </c>
      <c r="E155" s="25">
        <v>45425.0</v>
      </c>
      <c r="F155" s="4" t="s">
        <v>692</v>
      </c>
      <c r="G155" s="4" t="s">
        <v>692</v>
      </c>
      <c r="H155" s="25">
        <v>45425.0</v>
      </c>
      <c r="I155" s="4" t="s">
        <v>387</v>
      </c>
      <c r="O155" s="4" t="str">
        <f t="shared" si="2"/>
        <v>Rabuor Sub-County Hospital_05/13/2024</v>
      </c>
    </row>
    <row r="156" spans="8:8">
      <c r="B156" s="36" t="s">
        <v>93</v>
      </c>
      <c r="C156" s="36" t="s">
        <v>94</v>
      </c>
      <c r="D156" s="36" t="s">
        <v>1003</v>
      </c>
      <c r="E156" s="25">
        <v>45443.0</v>
      </c>
      <c r="F156" s="36" t="s">
        <v>692</v>
      </c>
      <c r="G156" s="36" t="s">
        <v>692</v>
      </c>
      <c r="H156" s="25">
        <v>45443.0</v>
      </c>
      <c r="I156" s="36" t="s">
        <v>162</v>
      </c>
      <c r="J156" s="45"/>
      <c r="O156" s="4" t="str">
        <f t="shared" si="2"/>
        <v>Nakuru West Health Centre_05/31/2024</v>
      </c>
    </row>
    <row r="157" spans="8:8">
      <c r="B157" s="36" t="s">
        <v>104</v>
      </c>
      <c r="C157" s="36" t="s">
        <v>714</v>
      </c>
      <c r="D157" s="36" t="s">
        <v>1004</v>
      </c>
      <c r="E157" s="25">
        <v>45453.0</v>
      </c>
      <c r="F157" s="36" t="s">
        <v>692</v>
      </c>
      <c r="G157" s="36" t="s">
        <v>692</v>
      </c>
      <c r="H157" s="25">
        <v>45453.0</v>
      </c>
      <c r="I157" s="36" t="s">
        <v>1005</v>
      </c>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s="36"/>
      <c r="EP157" s="36"/>
      <c r="EQ157" s="36"/>
      <c r="ER157" s="36"/>
      <c r="ES157" s="36"/>
      <c r="ET157" s="36"/>
      <c r="EU157" s="36"/>
      <c r="EV157" s="36"/>
      <c r="EW157" s="36"/>
      <c r="EX157" s="36"/>
      <c r="EY157" s="36"/>
      <c r="EZ157" s="36"/>
      <c r="FA157" s="36"/>
      <c r="FB157" s="36"/>
      <c r="FC157" s="36"/>
      <c r="FD157" s="36"/>
      <c r="FE157" s="36"/>
      <c r="FF157" s="36"/>
      <c r="FG157" s="36"/>
      <c r="FH157" s="36"/>
      <c r="FI157" s="36"/>
      <c r="FJ157" s="36"/>
      <c r="FK157" s="36"/>
      <c r="FL157" s="36"/>
      <c r="FM157" s="36"/>
      <c r="FN157" s="36"/>
      <c r="FO157" s="36"/>
      <c r="FP157" s="36"/>
      <c r="FQ157" s="36"/>
      <c r="FR157" s="36"/>
      <c r="FS157" s="36"/>
      <c r="FT157" s="36"/>
      <c r="FU157" s="36"/>
      <c r="FV157" s="36"/>
      <c r="FW157" s="36"/>
      <c r="FX157" s="36"/>
      <c r="FY157" s="36"/>
      <c r="FZ157" s="36"/>
      <c r="GA157" s="36"/>
      <c r="GB157" s="36"/>
      <c r="GC157" s="36"/>
      <c r="GD157" s="36"/>
      <c r="GE157" s="36"/>
      <c r="GF157" s="36"/>
      <c r="GG157" s="36"/>
      <c r="GH157" s="36"/>
      <c r="GI157" s="36"/>
      <c r="GJ157" s="36"/>
      <c r="GK157" s="36"/>
      <c r="GL157" s="36"/>
      <c r="GM157" s="36"/>
      <c r="GN157" s="36"/>
      <c r="GO157" s="36"/>
      <c r="GP157" s="36"/>
      <c r="GQ157" s="36"/>
      <c r="GR157" s="36"/>
      <c r="GS157" s="36"/>
      <c r="GT157" s="36"/>
      <c r="GU157" s="36"/>
      <c r="GV157" s="36"/>
      <c r="GW157" s="36"/>
      <c r="GX157" s="36"/>
      <c r="GY157" s="36"/>
      <c r="GZ157" s="36"/>
      <c r="HA157" s="36"/>
      <c r="HB157" s="36"/>
      <c r="HC157" s="36"/>
      <c r="HD157" s="36"/>
      <c r="HE157" s="36"/>
      <c r="HF157" s="36"/>
      <c r="HG157" s="36"/>
      <c r="HH157" s="36"/>
      <c r="HI157" s="36"/>
      <c r="HJ157" s="36"/>
      <c r="HK157" s="36"/>
      <c r="HL157" s="36"/>
      <c r="HM157" s="36"/>
      <c r="HN157" s="36"/>
      <c r="HO157" s="36"/>
      <c r="HP157" s="36"/>
      <c r="HQ157" s="36"/>
      <c r="HR157" s="36"/>
      <c r="HS157" s="36"/>
      <c r="HT157" s="36"/>
      <c r="HU157" s="36"/>
      <c r="HV157" s="36"/>
      <c r="HW157" s="36"/>
      <c r="HX157" s="36"/>
      <c r="HY157" s="36"/>
      <c r="HZ157" s="36"/>
      <c r="IA157" s="36"/>
      <c r="IB157" s="36"/>
      <c r="IC157" s="36"/>
      <c r="ID157" s="36"/>
      <c r="IE157" s="36"/>
      <c r="IF157" s="36"/>
      <c r="IG157" s="36"/>
      <c r="IH157" s="36"/>
      <c r="II157" s="36"/>
      <c r="IJ157" s="36"/>
      <c r="IK157" s="36"/>
      <c r="IL157" s="36"/>
      <c r="IM157" s="36"/>
      <c r="IN157" s="36"/>
      <c r="IO157" s="36"/>
      <c r="IP157" s="36"/>
      <c r="IQ157" s="36"/>
      <c r="IR157" s="36"/>
      <c r="IS157" s="36"/>
      <c r="IT157" s="36"/>
      <c r="IU157" s="36"/>
      <c r="IV157" s="36"/>
      <c r="IW157" s="36"/>
      <c r="IX157" s="36"/>
      <c r="IY157" s="36"/>
      <c r="IZ157" s="36"/>
    </row>
    <row r="158" spans="8:8">
      <c r="B158" s="36" t="s">
        <v>104</v>
      </c>
      <c r="C158" s="36" t="s">
        <v>714</v>
      </c>
      <c r="D158" s="36" t="s">
        <v>1006</v>
      </c>
      <c r="E158" s="25">
        <v>45469.0</v>
      </c>
      <c r="F158" s="36" t="s">
        <v>692</v>
      </c>
      <c r="G158" s="36" t="s">
        <v>692</v>
      </c>
      <c r="H158" s="25">
        <v>45469.0</v>
      </c>
      <c r="I158" s="36" t="s">
        <v>1007</v>
      </c>
      <c r="J158" s="36" t="s">
        <v>645</v>
      </c>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O158" s="36"/>
      <c r="EP158" s="36"/>
      <c r="EQ158" s="36"/>
      <c r="ER158" s="36"/>
      <c r="ES158" s="36"/>
      <c r="ET158" s="36"/>
      <c r="EU158" s="36"/>
      <c r="EV158" s="36"/>
      <c r="EW158" s="36"/>
      <c r="EX158" s="36"/>
      <c r="EY158" s="36"/>
      <c r="EZ158" s="36"/>
      <c r="FA158" s="36"/>
      <c r="FB158" s="36"/>
      <c r="FC158" s="36"/>
      <c r="FD158" s="36"/>
      <c r="FE158" s="36"/>
      <c r="FF158" s="36"/>
      <c r="FG158" s="36"/>
      <c r="FH158" s="36"/>
      <c r="FI158" s="36"/>
      <c r="FJ158" s="36"/>
      <c r="FK158" s="36"/>
      <c r="FL158" s="36"/>
      <c r="FM158" s="36"/>
      <c r="FN158" s="36"/>
      <c r="FO158" s="36"/>
      <c r="FP158" s="36"/>
      <c r="FQ158" s="36"/>
      <c r="FR158" s="36"/>
      <c r="FS158" s="36"/>
      <c r="FT158" s="36"/>
      <c r="FU158" s="36"/>
      <c r="FV158" s="36"/>
      <c r="FW158" s="36"/>
      <c r="FX158" s="36"/>
      <c r="FY158" s="36"/>
      <c r="FZ158" s="36"/>
      <c r="GA158" s="36"/>
      <c r="GB158" s="36"/>
      <c r="GC158" s="36"/>
      <c r="GD158" s="36"/>
      <c r="GE158" s="36"/>
      <c r="GF158" s="36"/>
      <c r="GG158" s="36"/>
      <c r="GH158" s="36"/>
      <c r="GI158" s="36"/>
      <c r="GJ158" s="36"/>
      <c r="GK158" s="36"/>
      <c r="GL158" s="36"/>
      <c r="GM158" s="36"/>
      <c r="GN158" s="36"/>
      <c r="GO158" s="36"/>
      <c r="GP158" s="36"/>
      <c r="GQ158" s="36"/>
      <c r="GR158" s="36"/>
      <c r="GS158" s="36"/>
      <c r="GT158" s="36"/>
      <c r="GU158" s="36"/>
      <c r="GV158" s="36"/>
      <c r="GW158" s="36"/>
      <c r="GX158" s="36"/>
      <c r="GY158" s="36"/>
      <c r="GZ158" s="36"/>
      <c r="HA158" s="36"/>
      <c r="HB158" s="36"/>
      <c r="HC158" s="36"/>
      <c r="HD158" s="36"/>
      <c r="HE158" s="36"/>
      <c r="HF158" s="36"/>
      <c r="HG158" s="36"/>
      <c r="HH158" s="36"/>
      <c r="HI158" s="36"/>
      <c r="HJ158" s="36"/>
      <c r="HK158" s="36"/>
      <c r="HL158" s="36"/>
      <c r="HM158" s="36"/>
      <c r="HN158" s="36"/>
      <c r="HO158" s="36"/>
      <c r="HP158" s="36"/>
      <c r="HQ158" s="36"/>
      <c r="HR158" s="36"/>
      <c r="HS158" s="36"/>
      <c r="HT158" s="36"/>
      <c r="HU158" s="36"/>
      <c r="HV158" s="36"/>
      <c r="HW158" s="36"/>
      <c r="HX158" s="36"/>
      <c r="HY158" s="36"/>
      <c r="HZ158" s="36"/>
      <c r="IA158" s="36"/>
      <c r="IB158" s="36"/>
      <c r="IC158" s="36"/>
      <c r="ID158" s="36"/>
      <c r="IE158" s="36"/>
      <c r="IF158" s="36"/>
      <c r="IG158" s="36"/>
      <c r="IH158" s="36"/>
      <c r="II158" s="36"/>
      <c r="IJ158" s="36"/>
      <c r="IK158" s="36"/>
      <c r="IL158" s="36"/>
      <c r="IM158" s="36"/>
      <c r="IN158" s="36"/>
      <c r="IO158" s="36"/>
      <c r="IP158" s="36"/>
      <c r="IQ158" s="36"/>
      <c r="IR158" s="36"/>
      <c r="IS158" s="36"/>
      <c r="IT158" s="36"/>
      <c r="IU158" s="36"/>
      <c r="IV158" s="36"/>
      <c r="IW158" s="36"/>
      <c r="IX158" s="36"/>
      <c r="IY158" s="36"/>
      <c r="IZ158" s="36"/>
    </row>
    <row r="159" spans="8:8">
      <c r="B159" s="36" t="s">
        <v>104</v>
      </c>
      <c r="C159" s="36" t="s">
        <v>714</v>
      </c>
      <c r="D159" s="36" t="s">
        <v>1008</v>
      </c>
      <c r="E159" s="25">
        <v>45298.0</v>
      </c>
      <c r="F159" s="4" t="s">
        <v>692</v>
      </c>
      <c r="G159" s="4" t="s">
        <v>692</v>
      </c>
      <c r="H159" s="25">
        <v>45298.0</v>
      </c>
      <c r="I159" s="36" t="s">
        <v>1007</v>
      </c>
    </row>
    <row r="160" spans="8:8">
      <c r="B160" s="38" t="s">
        <v>654</v>
      </c>
      <c r="C160" t="s">
        <v>86</v>
      </c>
      <c r="D160" s="36" t="s">
        <v>1009</v>
      </c>
      <c r="E160" s="25">
        <v>45388.0</v>
      </c>
      <c r="F160" t="s">
        <v>695</v>
      </c>
      <c r="G160" t="s">
        <v>692</v>
      </c>
      <c r="H160" s="25">
        <v>45388.0</v>
      </c>
      <c r="I160" s="55" t="s">
        <v>1010</v>
      </c>
      <c r="J160"/>
      <c r="K160"/>
      <c r="L160"/>
      <c r="M160"/>
      <c r="N160"/>
      <c r="P160"/>
      <c r="Q160"/>
      <c r="R160"/>
      <c r="S160"/>
      <c r="T160"/>
    </row>
    <row r="161" spans="8:8">
      <c r="B161" s="38" t="s">
        <v>654</v>
      </c>
      <c r="C161" t="s">
        <v>86</v>
      </c>
      <c r="D161" s="36" t="s">
        <v>1011</v>
      </c>
      <c r="E161" s="25">
        <v>45418.0</v>
      </c>
      <c r="F161" s="4" t="s">
        <v>695</v>
      </c>
      <c r="G161" t="s">
        <v>692</v>
      </c>
      <c r="H161" s="25">
        <v>45418.0</v>
      </c>
      <c r="I161" s="4" t="s">
        <v>1012</v>
      </c>
    </row>
    <row r="162" spans="8:8">
      <c r="B162" s="38" t="s">
        <v>654</v>
      </c>
      <c r="C162" t="s">
        <v>86</v>
      </c>
      <c r="D162" s="36" t="s">
        <v>1013</v>
      </c>
      <c r="E162" s="25">
        <v>45418.0</v>
      </c>
      <c r="F162" s="4" t="s">
        <v>692</v>
      </c>
      <c r="G162" t="s">
        <v>692</v>
      </c>
      <c r="H162" s="25">
        <v>45418.0</v>
      </c>
      <c r="I162" s="4" t="s">
        <v>1014</v>
      </c>
    </row>
    <row r="163" spans="8:8">
      <c r="B163" s="38" t="s">
        <v>654</v>
      </c>
      <c r="C163" t="s">
        <v>86</v>
      </c>
      <c r="D163" s="36" t="s">
        <v>1015</v>
      </c>
      <c r="E163" s="25">
        <v>45449.0</v>
      </c>
      <c r="F163" s="4" t="s">
        <v>692</v>
      </c>
      <c r="G163" t="s">
        <v>692</v>
      </c>
      <c r="H163" s="25">
        <v>45449.0</v>
      </c>
      <c r="I163" s="4" t="s">
        <v>1016</v>
      </c>
    </row>
    <row r="164" spans="8:8">
      <c r="B164" s="38" t="s">
        <v>654</v>
      </c>
      <c r="C164" t="s">
        <v>86</v>
      </c>
      <c r="D164" s="36" t="s">
        <v>1017</v>
      </c>
      <c r="E164" s="25">
        <v>45479.0</v>
      </c>
      <c r="F164" s="4" t="s">
        <v>692</v>
      </c>
      <c r="G164" t="s">
        <v>692</v>
      </c>
      <c r="H164" s="25">
        <v>45479.0</v>
      </c>
      <c r="I164" s="4" t="s">
        <v>1018</v>
      </c>
    </row>
    <row r="165" spans="8:8">
      <c r="B165" s="38" t="s">
        <v>654</v>
      </c>
      <c r="C165" t="s">
        <v>86</v>
      </c>
      <c r="D165" s="36" t="s">
        <v>1019</v>
      </c>
      <c r="E165" s="25">
        <v>45479.0</v>
      </c>
      <c r="F165" s="4" t="s">
        <v>692</v>
      </c>
      <c r="G165" t="s">
        <v>692</v>
      </c>
      <c r="H165" s="25">
        <v>45479.0</v>
      </c>
      <c r="I165" s="4" t="s">
        <v>1020</v>
      </c>
    </row>
    <row r="166" spans="8:8">
      <c r="B166" s="38" t="s">
        <v>654</v>
      </c>
      <c r="C166" t="s">
        <v>86</v>
      </c>
      <c r="D166" s="36" t="s">
        <v>1021</v>
      </c>
      <c r="E166" s="25">
        <v>45479.0</v>
      </c>
      <c r="F166" s="4" t="s">
        <v>692</v>
      </c>
      <c r="G166" t="s">
        <v>692</v>
      </c>
      <c r="H166" s="25">
        <v>45479.0</v>
      </c>
      <c r="I166" s="4" t="s">
        <v>1022</v>
      </c>
    </row>
    <row r="167" spans="8:8">
      <c r="B167" s="38" t="s">
        <v>654</v>
      </c>
      <c r="C167" t="s">
        <v>86</v>
      </c>
      <c r="D167" s="36" t="s">
        <v>1023</v>
      </c>
      <c r="E167" s="25">
        <v>45462.0</v>
      </c>
      <c r="F167" s="4" t="s">
        <v>692</v>
      </c>
      <c r="G167" t="s">
        <v>692</v>
      </c>
      <c r="H167" s="25">
        <v>45462.0</v>
      </c>
      <c r="I167" s="4" t="s">
        <v>1024</v>
      </c>
    </row>
    <row r="168" spans="8:8">
      <c r="B168" s="38" t="s">
        <v>654</v>
      </c>
      <c r="C168" t="s">
        <v>86</v>
      </c>
      <c r="D168" s="36" t="s">
        <v>1025</v>
      </c>
      <c r="E168" s="25">
        <v>45462.0</v>
      </c>
      <c r="F168" s="4" t="s">
        <v>692</v>
      </c>
      <c r="G168" t="s">
        <v>692</v>
      </c>
      <c r="H168" s="25">
        <v>45462.0</v>
      </c>
      <c r="I168" s="4" t="s">
        <v>1026</v>
      </c>
    </row>
    <row r="169" spans="8:8">
      <c r="B169" s="38" t="s">
        <v>654</v>
      </c>
      <c r="C169" t="s">
        <v>86</v>
      </c>
      <c r="D169" s="36" t="s">
        <v>1027</v>
      </c>
      <c r="E169" s="25">
        <v>45462.0</v>
      </c>
      <c r="F169" s="4" t="s">
        <v>692</v>
      </c>
      <c r="G169" t="s">
        <v>692</v>
      </c>
      <c r="H169" s="25">
        <v>45462.0</v>
      </c>
      <c r="I169" s="4" t="s">
        <v>1028</v>
      </c>
    </row>
    <row r="170" spans="8:8">
      <c r="B170" s="38" t="s">
        <v>654</v>
      </c>
      <c r="C170" t="s">
        <v>86</v>
      </c>
      <c r="D170" s="36" t="s">
        <v>1029</v>
      </c>
      <c r="E170" s="25">
        <v>45462.0</v>
      </c>
      <c r="F170" s="4" t="s">
        <v>695</v>
      </c>
      <c r="G170" t="s">
        <v>692</v>
      </c>
      <c r="H170" s="25">
        <v>45462.0</v>
      </c>
      <c r="I170" s="4" t="s">
        <v>1030</v>
      </c>
    </row>
    <row r="171" spans="8:8">
      <c r="B171" s="38" t="s">
        <v>654</v>
      </c>
      <c r="C171" t="s">
        <v>86</v>
      </c>
      <c r="D171" s="36" t="s">
        <v>1031</v>
      </c>
      <c r="E171" s="25">
        <v>45461.0</v>
      </c>
      <c r="F171" s="4" t="s">
        <v>695</v>
      </c>
      <c r="G171" t="s">
        <v>692</v>
      </c>
      <c r="H171" s="25">
        <v>45461.0</v>
      </c>
      <c r="I171" s="4" t="s">
        <v>1030</v>
      </c>
    </row>
    <row r="172" spans="8:8">
      <c r="B172" s="38" t="s">
        <v>654</v>
      </c>
      <c r="C172" t="s">
        <v>86</v>
      </c>
      <c r="D172" s="36" t="s">
        <v>1032</v>
      </c>
      <c r="E172" s="25">
        <v>45461.0</v>
      </c>
      <c r="F172" s="4" t="s">
        <v>692</v>
      </c>
      <c r="G172" t="s">
        <v>692</v>
      </c>
      <c r="H172" s="25">
        <v>45461.0</v>
      </c>
      <c r="I172" s="4" t="s">
        <v>1033</v>
      </c>
    </row>
    <row r="173" spans="8:8">
      <c r="B173" s="38" t="s">
        <v>654</v>
      </c>
      <c r="C173" t="s">
        <v>86</v>
      </c>
      <c r="D173" s="36" t="s">
        <v>1034</v>
      </c>
      <c r="E173" s="25">
        <v>45472.0</v>
      </c>
      <c r="F173" s="4" t="s">
        <v>692</v>
      </c>
      <c r="G173" t="s">
        <v>692</v>
      </c>
      <c r="H173" s="25">
        <v>45358.0</v>
      </c>
      <c r="I173" s="4" t="s">
        <v>1035</v>
      </c>
      <c r="J173" s="4" t="s">
        <v>1035</v>
      </c>
    </row>
    <row r="174" spans="8:8">
      <c r="B174" s="38" t="s">
        <v>654</v>
      </c>
      <c r="C174" t="s">
        <v>86</v>
      </c>
      <c r="D174" s="36" t="s">
        <v>1036</v>
      </c>
      <c r="E174" s="25">
        <v>45472.0</v>
      </c>
      <c r="F174" s="4" t="s">
        <v>692</v>
      </c>
      <c r="G174" t="s">
        <v>692</v>
      </c>
      <c r="H174" s="25">
        <v>45358.0</v>
      </c>
      <c r="I174" s="4" t="s">
        <v>1035</v>
      </c>
    </row>
    <row r="175" spans="8:8">
      <c r="B175" s="36" t="s">
        <v>631</v>
      </c>
      <c r="C175" s="36" t="s">
        <v>126</v>
      </c>
      <c r="D175" s="36" t="s">
        <v>1037</v>
      </c>
      <c r="E175" s="25">
        <v>45479.0</v>
      </c>
      <c r="F175" s="4" t="s">
        <v>692</v>
      </c>
      <c r="G175" s="36" t="s">
        <v>692</v>
      </c>
      <c r="H175" s="25">
        <v>45479.0</v>
      </c>
      <c r="I175" s="36" t="s">
        <v>834</v>
      </c>
    </row>
    <row r="176" spans="8:8">
      <c r="B176" s="36" t="s">
        <v>654</v>
      </c>
      <c r="C176" s="36" t="s">
        <v>109</v>
      </c>
      <c r="D176" s="36" t="s">
        <v>1038</v>
      </c>
      <c r="E176" s="25">
        <v>45457.0</v>
      </c>
      <c r="F176" s="4" t="s">
        <v>692</v>
      </c>
      <c r="G176" s="4" t="s">
        <v>692</v>
      </c>
      <c r="H176" s="25">
        <v>45457.0</v>
      </c>
      <c r="I176" s="36" t="s">
        <v>774</v>
      </c>
    </row>
    <row r="177" spans="8:8">
      <c r="B177" s="46" t="s">
        <v>104</v>
      </c>
      <c r="C177" s="36" t="s">
        <v>105</v>
      </c>
      <c r="D177" s="36" t="s">
        <v>1039</v>
      </c>
      <c r="E177" s="25">
        <v>45464.0</v>
      </c>
      <c r="F177" s="4" t="s">
        <v>692</v>
      </c>
      <c r="G177" s="4" t="s">
        <v>692</v>
      </c>
      <c r="H177" s="25">
        <v>45464.0</v>
      </c>
      <c r="I177" s="36" t="s">
        <v>1040</v>
      </c>
    </row>
    <row r="178" spans="8:8">
      <c r="B178" s="46" t="s">
        <v>104</v>
      </c>
      <c r="C178" s="36" t="s">
        <v>105</v>
      </c>
      <c r="D178" s="36" t="s">
        <v>1041</v>
      </c>
      <c r="E178" s="25">
        <v>45469.0</v>
      </c>
      <c r="F178" s="4" t="s">
        <v>692</v>
      </c>
      <c r="G178" s="4" t="s">
        <v>692</v>
      </c>
      <c r="H178" s="25">
        <v>45469.0</v>
      </c>
      <c r="I178" s="36" t="s">
        <v>1042</v>
      </c>
    </row>
    <row r="179" spans="8:8">
      <c r="B179" s="46" t="s">
        <v>104</v>
      </c>
      <c r="C179" s="36" t="s">
        <v>105</v>
      </c>
      <c r="D179" s="36" t="s">
        <v>1043</v>
      </c>
      <c r="E179" s="25">
        <v>45358.0</v>
      </c>
      <c r="F179" s="4" t="s">
        <v>692</v>
      </c>
      <c r="G179" s="4" t="s">
        <v>692</v>
      </c>
      <c r="H179" s="25">
        <v>45358.0</v>
      </c>
      <c r="I179" s="4" t="s">
        <v>852</v>
      </c>
    </row>
    <row r="180" spans="8:8">
      <c r="B180" s="46" t="s">
        <v>104</v>
      </c>
      <c r="C180" s="36" t="s">
        <v>105</v>
      </c>
      <c r="D180" s="36" t="s">
        <v>1044</v>
      </c>
      <c r="E180" s="25">
        <v>45419.0</v>
      </c>
      <c r="F180" s="4" t="s">
        <v>692</v>
      </c>
      <c r="G180" s="4" t="s">
        <v>692</v>
      </c>
      <c r="H180" s="25">
        <v>45419.0</v>
      </c>
      <c r="I180" s="4" t="s">
        <v>852</v>
      </c>
    </row>
    <row r="181" spans="8:8">
      <c r="B181" s="36" t="s">
        <v>631</v>
      </c>
      <c r="C181" s="4" t="s">
        <v>434</v>
      </c>
      <c r="D181" s="36" t="s">
        <v>1045</v>
      </c>
      <c r="E181" s="25">
        <v>45388.0</v>
      </c>
      <c r="F181" s="36" t="s">
        <v>692</v>
      </c>
      <c r="G181" s="36" t="s">
        <v>692</v>
      </c>
      <c r="H181" s="25">
        <v>45388.0</v>
      </c>
      <c r="I181" s="36" t="s">
        <v>1046</v>
      </c>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6"/>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O181" s="36"/>
      <c r="EP181" s="36"/>
      <c r="EQ181" s="36"/>
      <c r="ER181" s="36"/>
      <c r="ES181" s="36"/>
      <c r="ET181" s="36"/>
      <c r="EU181" s="36"/>
      <c r="EV181" s="36"/>
      <c r="EW181" s="36"/>
      <c r="EX181" s="36"/>
      <c r="EY181" s="36"/>
      <c r="EZ181" s="36"/>
      <c r="FA181" s="36"/>
      <c r="FB181" s="36"/>
      <c r="FC181" s="36"/>
      <c r="FD181" s="36"/>
      <c r="FE181" s="36"/>
      <c r="FF181" s="36"/>
      <c r="FG181" s="36"/>
      <c r="FH181" s="36"/>
      <c r="FI181" s="36"/>
      <c r="FJ181" s="36"/>
      <c r="FK181" s="36"/>
      <c r="FL181" s="36"/>
      <c r="FM181" s="36"/>
      <c r="FN181" s="36"/>
      <c r="FO181" s="36"/>
      <c r="FP181" s="36"/>
      <c r="FQ181" s="36"/>
      <c r="FR181" s="36"/>
      <c r="FS181" s="36"/>
      <c r="FT181" s="36"/>
      <c r="FU181" s="36"/>
      <c r="FV181" s="36"/>
      <c r="FW181" s="36"/>
      <c r="FX181" s="36"/>
      <c r="FY181" s="36"/>
      <c r="FZ181" s="36"/>
      <c r="GA181" s="36"/>
      <c r="GB181" s="36"/>
      <c r="GC181" s="36"/>
      <c r="GD181" s="36"/>
      <c r="GE181" s="36"/>
      <c r="GF181" s="36"/>
      <c r="GG181" s="36"/>
      <c r="GH181" s="36"/>
      <c r="GI181" s="36"/>
      <c r="GJ181" s="36"/>
      <c r="GK181" s="36"/>
      <c r="GL181" s="36"/>
      <c r="GM181" s="36"/>
      <c r="GN181" s="36"/>
      <c r="GO181" s="36"/>
      <c r="GP181" s="36"/>
      <c r="GQ181" s="36"/>
      <c r="GR181" s="36"/>
      <c r="GS181" s="36"/>
      <c r="GT181" s="36"/>
      <c r="GU181" s="36"/>
      <c r="GV181" s="36"/>
      <c r="GW181" s="36"/>
      <c r="GX181" s="36"/>
      <c r="GY181" s="36"/>
      <c r="GZ181" s="36"/>
      <c r="HA181" s="36"/>
      <c r="HB181" s="36"/>
      <c r="HC181" s="36"/>
      <c r="HD181" s="36"/>
      <c r="HE181" s="36"/>
      <c r="HF181" s="36"/>
      <c r="HG181" s="36"/>
      <c r="HH181" s="36"/>
      <c r="HI181" s="36"/>
      <c r="HJ181" s="36"/>
      <c r="HK181" s="36"/>
      <c r="HL181" s="36"/>
      <c r="HM181" s="36"/>
      <c r="HN181" s="36"/>
      <c r="HO181" s="36"/>
      <c r="HP181" s="36"/>
      <c r="HQ181" s="36"/>
      <c r="HR181" s="36"/>
      <c r="HS181" s="36"/>
      <c r="HT181" s="36"/>
      <c r="HU181" s="36"/>
      <c r="HV181" s="36"/>
      <c r="HW181" s="36"/>
      <c r="HX181" s="36"/>
      <c r="HY181" s="36"/>
      <c r="HZ181" s="36"/>
      <c r="IA181" s="36"/>
      <c r="IB181" s="36"/>
      <c r="IC181" s="36"/>
      <c r="ID181" s="36"/>
      <c r="IE181" s="36"/>
      <c r="IF181" s="36"/>
      <c r="IG181" s="36"/>
      <c r="IH181" s="36"/>
      <c r="II181" s="36"/>
      <c r="IJ181" s="36"/>
      <c r="IK181" s="36"/>
      <c r="IL181" s="36"/>
      <c r="IM181" s="36"/>
      <c r="IN181" s="36"/>
      <c r="IO181" s="36"/>
      <c r="IP181" s="36"/>
      <c r="IQ181" s="36"/>
      <c r="IR181" s="36"/>
      <c r="IS181" s="36"/>
      <c r="IT181" s="36"/>
      <c r="IU181" s="36"/>
      <c r="IV181" s="36"/>
      <c r="IW181" s="36"/>
      <c r="IX181" s="36"/>
      <c r="IY181" s="36"/>
      <c r="IZ181" s="36"/>
    </row>
    <row r="182" spans="8:8">
      <c r="B182" s="36" t="s">
        <v>631</v>
      </c>
      <c r="C182" s="4" t="s">
        <v>434</v>
      </c>
      <c r="D182" s="36" t="s">
        <v>1047</v>
      </c>
      <c r="E182" s="25">
        <v>45449.0</v>
      </c>
      <c r="F182" s="36" t="s">
        <v>721</v>
      </c>
      <c r="G182" s="36" t="s">
        <v>692</v>
      </c>
      <c r="H182" s="25">
        <v>45449.0</v>
      </c>
      <c r="I182" s="36" t="s">
        <v>1048</v>
      </c>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6"/>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O182" s="36"/>
      <c r="EP182" s="36"/>
      <c r="EQ182" s="36"/>
      <c r="ER182" s="36"/>
      <c r="ES182" s="36"/>
      <c r="ET182" s="36"/>
      <c r="EU182" s="36"/>
      <c r="EV182" s="36"/>
      <c r="EW182" s="36"/>
      <c r="EX182" s="36"/>
      <c r="EY182" s="36"/>
      <c r="EZ182" s="36"/>
      <c r="FA182" s="36"/>
      <c r="FB182" s="36"/>
      <c r="FC182" s="36"/>
      <c r="FD182" s="36"/>
      <c r="FE182" s="36"/>
      <c r="FF182" s="36"/>
      <c r="FG182" s="36"/>
      <c r="FH182" s="36"/>
      <c r="FI182" s="36"/>
      <c r="FJ182" s="36"/>
      <c r="FK182" s="36"/>
      <c r="FL182" s="36"/>
      <c r="FM182" s="36"/>
      <c r="FN182" s="36"/>
      <c r="FO182" s="36"/>
      <c r="FP182" s="36"/>
      <c r="FQ182" s="36"/>
      <c r="FR182" s="36"/>
      <c r="FS182" s="36"/>
      <c r="FT182" s="36"/>
      <c r="FU182" s="36"/>
      <c r="FV182" s="36"/>
      <c r="FW182" s="36"/>
      <c r="FX182" s="36"/>
      <c r="FY182" s="36"/>
      <c r="FZ182" s="36"/>
      <c r="GA182" s="36"/>
      <c r="GB182" s="36"/>
      <c r="GC182" s="36"/>
      <c r="GD182" s="36"/>
      <c r="GE182" s="36"/>
      <c r="GF182" s="36"/>
      <c r="GG182" s="36"/>
      <c r="GH182" s="36"/>
      <c r="GI182" s="36"/>
      <c r="GJ182" s="36"/>
      <c r="GK182" s="36"/>
      <c r="GL182" s="36"/>
      <c r="GM182" s="36"/>
      <c r="GN182" s="36"/>
      <c r="GO182" s="36"/>
      <c r="GP182" s="36"/>
      <c r="GQ182" s="36"/>
      <c r="GR182" s="36"/>
      <c r="GS182" s="36"/>
      <c r="GT182" s="36"/>
      <c r="GU182" s="36"/>
      <c r="GV182" s="36"/>
      <c r="GW182" s="36"/>
      <c r="GX182" s="36"/>
      <c r="GY182" s="36"/>
      <c r="GZ182" s="36"/>
      <c r="HA182" s="36"/>
      <c r="HB182" s="36"/>
      <c r="HC182" s="36"/>
      <c r="HD182" s="36"/>
      <c r="HE182" s="36"/>
      <c r="HF182" s="36"/>
      <c r="HG182" s="36"/>
      <c r="HH182" s="36"/>
      <c r="HI182" s="36"/>
      <c r="HJ182" s="36"/>
      <c r="HK182" s="36"/>
      <c r="HL182" s="36"/>
      <c r="HM182" s="36"/>
      <c r="HN182" s="36"/>
      <c r="HO182" s="36"/>
      <c r="HP182" s="36"/>
      <c r="HQ182" s="36"/>
      <c r="HR182" s="36"/>
      <c r="HS182" s="36"/>
      <c r="HT182" s="36"/>
      <c r="HU182" s="36"/>
      <c r="HV182" s="36"/>
      <c r="HW182" s="36"/>
      <c r="HX182" s="36"/>
      <c r="HY182" s="36"/>
      <c r="HZ182" s="36"/>
      <c r="IA182" s="36"/>
      <c r="IB182" s="36"/>
      <c r="IC182" s="36"/>
      <c r="ID182" s="36"/>
      <c r="IE182" s="36"/>
      <c r="IF182" s="36"/>
      <c r="IG182" s="36"/>
      <c r="IH182" s="36"/>
      <c r="II182" s="36"/>
      <c r="IJ182" s="36"/>
      <c r="IK182" s="36"/>
      <c r="IL182" s="36"/>
      <c r="IM182" s="36"/>
      <c r="IN182" s="36"/>
      <c r="IO182" s="36"/>
      <c r="IP182" s="36"/>
      <c r="IQ182" s="36"/>
      <c r="IR182" s="36"/>
      <c r="IS182" s="36"/>
      <c r="IT182" s="36"/>
      <c r="IU182" s="36"/>
      <c r="IV182" s="36"/>
      <c r="IW182" s="36"/>
      <c r="IX182" s="36"/>
      <c r="IY182" s="36"/>
      <c r="IZ182" s="36"/>
    </row>
    <row r="183" spans="8:8">
      <c r="B183" s="36" t="s">
        <v>631</v>
      </c>
      <c r="C183" s="4" t="s">
        <v>434</v>
      </c>
      <c r="D183" s="36" t="s">
        <v>1049</v>
      </c>
      <c r="E183" s="25">
        <v>45456.0</v>
      </c>
      <c r="F183" s="36" t="s">
        <v>721</v>
      </c>
      <c r="G183" s="36" t="s">
        <v>721</v>
      </c>
      <c r="H183" s="25">
        <v>45457.0</v>
      </c>
      <c r="I183" s="36" t="s">
        <v>1050</v>
      </c>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6"/>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O183" s="36"/>
      <c r="EP183" s="36"/>
      <c r="EQ183" s="36"/>
      <c r="ER183" s="36"/>
      <c r="ES183" s="36"/>
      <c r="ET183" s="36"/>
      <c r="EU183" s="36"/>
      <c r="EV183" s="36"/>
      <c r="EW183" s="36"/>
      <c r="EX183" s="36"/>
      <c r="EY183" s="36"/>
      <c r="EZ183" s="36"/>
      <c r="FA183" s="36"/>
      <c r="FB183" s="36"/>
      <c r="FC183" s="36"/>
      <c r="FD183" s="36"/>
      <c r="FE183" s="36"/>
      <c r="FF183" s="36"/>
      <c r="FG183" s="36"/>
      <c r="FH183" s="36"/>
      <c r="FI183" s="36"/>
      <c r="FJ183" s="36"/>
      <c r="FK183" s="36"/>
      <c r="FL183" s="36"/>
      <c r="FM183" s="36"/>
      <c r="FN183" s="36"/>
      <c r="FO183" s="36"/>
      <c r="FP183" s="36"/>
      <c r="FQ183" s="36"/>
      <c r="FR183" s="36"/>
      <c r="FS183" s="36"/>
      <c r="FT183" s="36"/>
      <c r="FU183" s="36"/>
      <c r="FV183" s="36"/>
      <c r="FW183" s="36"/>
      <c r="FX183" s="36"/>
      <c r="FY183" s="36"/>
      <c r="FZ183" s="36"/>
      <c r="GA183" s="36"/>
      <c r="GB183" s="36"/>
      <c r="GC183" s="36"/>
      <c r="GD183" s="36"/>
      <c r="GE183" s="36"/>
      <c r="GF183" s="36"/>
      <c r="GG183" s="36"/>
      <c r="GH183" s="36"/>
      <c r="GI183" s="36"/>
      <c r="GJ183" s="36"/>
      <c r="GK183" s="36"/>
      <c r="GL183" s="36"/>
      <c r="GM183" s="36"/>
      <c r="GN183" s="36"/>
      <c r="GO183" s="36"/>
      <c r="GP183" s="36"/>
      <c r="GQ183" s="36"/>
      <c r="GR183" s="36"/>
      <c r="GS183" s="36"/>
      <c r="GT183" s="36"/>
      <c r="GU183" s="36"/>
      <c r="GV183" s="36"/>
      <c r="GW183" s="36"/>
      <c r="GX183" s="36"/>
      <c r="GY183" s="36"/>
      <c r="GZ183" s="36"/>
      <c r="HA183" s="36"/>
      <c r="HB183" s="36"/>
      <c r="HC183" s="36"/>
      <c r="HD183" s="36"/>
      <c r="HE183" s="36"/>
      <c r="HF183" s="36"/>
      <c r="HG183" s="36"/>
      <c r="HH183" s="36"/>
      <c r="HI183" s="36"/>
      <c r="HJ183" s="36"/>
      <c r="HK183" s="36"/>
      <c r="HL183" s="36"/>
      <c r="HM183" s="36"/>
      <c r="HN183" s="36"/>
      <c r="HO183" s="36"/>
      <c r="HP183" s="36"/>
      <c r="HQ183" s="36"/>
      <c r="HR183" s="36"/>
      <c r="HS183" s="36"/>
      <c r="HT183" s="36"/>
      <c r="HU183" s="36"/>
      <c r="HV183" s="36"/>
      <c r="HW183" s="36"/>
      <c r="HX183" s="36"/>
      <c r="HY183" s="36"/>
      <c r="HZ183" s="36"/>
      <c r="IA183" s="36"/>
      <c r="IB183" s="36"/>
      <c r="IC183" s="36"/>
      <c r="ID183" s="36"/>
      <c r="IE183" s="36"/>
      <c r="IF183" s="36"/>
      <c r="IG183" s="36"/>
      <c r="IH183" s="36"/>
      <c r="II183" s="36"/>
      <c r="IJ183" s="36"/>
      <c r="IK183" s="36"/>
      <c r="IL183" s="36"/>
      <c r="IM183" s="36"/>
      <c r="IN183" s="36"/>
      <c r="IO183" s="36"/>
      <c r="IP183" s="36"/>
      <c r="IQ183" s="36"/>
      <c r="IR183" s="36"/>
      <c r="IS183" s="36"/>
      <c r="IT183" s="36"/>
      <c r="IU183" s="36"/>
      <c r="IV183" s="36"/>
      <c r="IW183" s="36"/>
      <c r="IX183" s="36"/>
      <c r="IY183" s="36"/>
      <c r="IZ183" s="36"/>
    </row>
    <row r="184" spans="8:8">
      <c r="B184" s="36" t="s">
        <v>631</v>
      </c>
      <c r="C184" s="4" t="s">
        <v>434</v>
      </c>
      <c r="D184" s="36" t="s">
        <v>1051</v>
      </c>
      <c r="E184" s="25">
        <v>45464.0</v>
      </c>
      <c r="F184" s="36" t="s">
        <v>692</v>
      </c>
      <c r="G184" s="36" t="s">
        <v>692</v>
      </c>
      <c r="H184" s="25">
        <v>45464.0</v>
      </c>
      <c r="I184" s="36" t="s">
        <v>1048</v>
      </c>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6"/>
      <c r="DI184" s="36"/>
      <c r="DJ184" s="36"/>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O184" s="36"/>
      <c r="EP184" s="36"/>
      <c r="EQ184" s="36"/>
      <c r="ER184" s="36"/>
      <c r="ES184" s="36"/>
      <c r="ET184" s="36"/>
      <c r="EU184" s="36"/>
      <c r="EV184" s="36"/>
      <c r="EW184" s="36"/>
      <c r="EX184" s="36"/>
      <c r="EY184" s="36"/>
      <c r="EZ184" s="36"/>
      <c r="FA184" s="36"/>
      <c r="FB184" s="36"/>
      <c r="FC184" s="36"/>
      <c r="FD184" s="36"/>
      <c r="FE184" s="36"/>
      <c r="FF184" s="36"/>
      <c r="FG184" s="36"/>
      <c r="FH184" s="36"/>
      <c r="FI184" s="36"/>
      <c r="FJ184" s="36"/>
      <c r="FK184" s="36"/>
      <c r="FL184" s="36"/>
      <c r="FM184" s="36"/>
      <c r="FN184" s="36"/>
      <c r="FO184" s="36"/>
      <c r="FP184" s="36"/>
      <c r="FQ184" s="36"/>
      <c r="FR184" s="36"/>
      <c r="FS184" s="36"/>
      <c r="FT184" s="36"/>
      <c r="FU184" s="36"/>
      <c r="FV184" s="36"/>
      <c r="FW184" s="36"/>
      <c r="FX184" s="36"/>
      <c r="FY184" s="36"/>
      <c r="FZ184" s="36"/>
      <c r="GA184" s="36"/>
      <c r="GB184" s="36"/>
      <c r="GC184" s="36"/>
      <c r="GD184" s="36"/>
      <c r="GE184" s="36"/>
      <c r="GF184" s="36"/>
      <c r="GG184" s="36"/>
      <c r="GH184" s="36"/>
      <c r="GI184" s="36"/>
      <c r="GJ184" s="36"/>
      <c r="GK184" s="36"/>
      <c r="GL184" s="36"/>
      <c r="GM184" s="36"/>
      <c r="GN184" s="36"/>
      <c r="GO184" s="36"/>
      <c r="GP184" s="36"/>
      <c r="GQ184" s="36"/>
      <c r="GR184" s="36"/>
      <c r="GS184" s="36"/>
      <c r="GT184" s="36"/>
      <c r="GU184" s="36"/>
      <c r="GV184" s="36"/>
      <c r="GW184" s="36"/>
      <c r="GX184" s="36"/>
      <c r="GY184" s="36"/>
      <c r="GZ184" s="36"/>
      <c r="HA184" s="36"/>
      <c r="HB184" s="36"/>
      <c r="HC184" s="36"/>
      <c r="HD184" s="36"/>
      <c r="HE184" s="36"/>
      <c r="HF184" s="36"/>
      <c r="HG184" s="36"/>
      <c r="HH184" s="36"/>
      <c r="HI184" s="36"/>
      <c r="HJ184" s="36"/>
      <c r="HK184" s="36"/>
      <c r="HL184" s="36"/>
      <c r="HM184" s="36"/>
      <c r="HN184" s="36"/>
      <c r="HO184" s="36"/>
      <c r="HP184" s="36"/>
      <c r="HQ184" s="36"/>
      <c r="HR184" s="36"/>
      <c r="HS184" s="36"/>
      <c r="HT184" s="36"/>
      <c r="HU184" s="36"/>
      <c r="HV184" s="36"/>
      <c r="HW184" s="36"/>
      <c r="HX184" s="36"/>
      <c r="HY184" s="36"/>
      <c r="HZ184" s="36"/>
      <c r="IA184" s="36"/>
      <c r="IB184" s="36"/>
      <c r="IC184" s="36"/>
      <c r="ID184" s="36"/>
      <c r="IE184" s="36"/>
      <c r="IF184" s="36"/>
      <c r="IG184" s="36"/>
      <c r="IH184" s="36"/>
      <c r="II184" s="36"/>
      <c r="IJ184" s="36"/>
      <c r="IK184" s="36"/>
      <c r="IL184" s="36"/>
      <c r="IM184" s="36"/>
      <c r="IN184" s="36"/>
      <c r="IO184" s="36"/>
      <c r="IP184" s="36"/>
      <c r="IQ184" s="36"/>
      <c r="IR184" s="36"/>
      <c r="IS184" s="36"/>
      <c r="IT184" s="36"/>
      <c r="IU184" s="36"/>
      <c r="IV184" s="36"/>
      <c r="IW184" s="36"/>
      <c r="IX184" s="36"/>
      <c r="IY184" s="36"/>
      <c r="IZ184" s="36"/>
    </row>
    <row r="185" spans="8:8">
      <c r="B185" s="4" t="s">
        <v>631</v>
      </c>
      <c r="C185" s="4" t="s">
        <v>434</v>
      </c>
      <c r="D185" s="36" t="s">
        <v>1052</v>
      </c>
      <c r="E185" s="25">
        <v>45298.0</v>
      </c>
      <c r="F185" s="4" t="s">
        <v>692</v>
      </c>
      <c r="G185" s="4" t="s">
        <v>692</v>
      </c>
      <c r="H185" s="25">
        <v>45298.0</v>
      </c>
      <c r="I185" s="4" t="s">
        <v>1053</v>
      </c>
    </row>
    <row r="186" spans="8:8">
      <c r="B186" s="36" t="s">
        <v>654</v>
      </c>
      <c r="C186" s="4" t="s">
        <v>121</v>
      </c>
      <c r="D186" s="36" t="s">
        <v>1054</v>
      </c>
      <c r="E186" s="25">
        <v>45327.0</v>
      </c>
      <c r="F186" s="4" t="s">
        <v>692</v>
      </c>
      <c r="G186" s="4" t="s">
        <v>692</v>
      </c>
      <c r="H186" s="25">
        <v>45327.0</v>
      </c>
      <c r="I186" s="4" t="s">
        <v>947</v>
      </c>
    </row>
    <row r="187" spans="8:8">
      <c r="B187" s="36" t="s">
        <v>654</v>
      </c>
      <c r="C187" s="4" t="s">
        <v>121</v>
      </c>
      <c r="D187" s="36" t="s">
        <v>1000</v>
      </c>
      <c r="E187" s="25">
        <v>45443.0</v>
      </c>
      <c r="F187" s="4" t="s">
        <v>692</v>
      </c>
      <c r="G187" s="4" t="s">
        <v>692</v>
      </c>
      <c r="H187" s="25">
        <v>45443.0</v>
      </c>
      <c r="I187" s="4" t="s">
        <v>947</v>
      </c>
    </row>
    <row r="188" spans="8:8">
      <c r="B188" s="36" t="s">
        <v>654</v>
      </c>
      <c r="C188" s="4" t="s">
        <v>121</v>
      </c>
      <c r="D188" s="36" t="s">
        <v>1055</v>
      </c>
      <c r="E188" s="25">
        <v>45464.0</v>
      </c>
      <c r="F188" s="4" t="s">
        <v>692</v>
      </c>
      <c r="G188" s="4" t="s">
        <v>692</v>
      </c>
      <c r="H188" s="25">
        <v>45464.0</v>
      </c>
      <c r="I188" s="4" t="s">
        <v>1056</v>
      </c>
    </row>
    <row r="189" spans="8:8">
      <c r="B189" s="36" t="s">
        <v>81</v>
      </c>
      <c r="C189" s="36" t="s">
        <v>152</v>
      </c>
      <c r="D189" s="56" t="s">
        <v>1057</v>
      </c>
      <c r="E189" s="25">
        <v>45418.0</v>
      </c>
      <c r="F189" s="36" t="s">
        <v>692</v>
      </c>
      <c r="G189" s="36" t="s">
        <v>692</v>
      </c>
      <c r="H189" s="25">
        <v>45418.0</v>
      </c>
      <c r="I189" s="36" t="s">
        <v>1058</v>
      </c>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36"/>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O189" s="36"/>
      <c r="EP189" s="36"/>
      <c r="EQ189" s="36"/>
      <c r="ER189" s="36"/>
      <c r="ES189" s="36"/>
      <c r="ET189" s="36"/>
      <c r="EU189" s="36"/>
      <c r="EV189" s="36"/>
      <c r="EW189" s="36"/>
      <c r="EX189" s="36"/>
      <c r="EY189" s="36"/>
      <c r="EZ189" s="36"/>
      <c r="FA189" s="36"/>
      <c r="FB189" s="36"/>
      <c r="FC189" s="36"/>
      <c r="FD189" s="36"/>
      <c r="FE189" s="36"/>
      <c r="FF189" s="36"/>
      <c r="FG189" s="36"/>
      <c r="FH189" s="36"/>
      <c r="FI189" s="36"/>
      <c r="FJ189" s="36"/>
      <c r="FK189" s="36"/>
      <c r="FL189" s="36"/>
      <c r="FM189" s="36"/>
      <c r="FN189" s="36"/>
      <c r="FO189" s="36"/>
      <c r="FP189" s="36"/>
      <c r="FQ189" s="36"/>
      <c r="FR189" s="36"/>
      <c r="FS189" s="36"/>
      <c r="FT189" s="36"/>
      <c r="FU189" s="36"/>
      <c r="FV189" s="36"/>
      <c r="FW189" s="36"/>
      <c r="FX189" s="36"/>
      <c r="FY189" s="36"/>
      <c r="FZ189" s="36"/>
      <c r="GA189" s="36"/>
      <c r="GB189" s="36"/>
      <c r="GC189" s="36"/>
      <c r="GD189" s="36"/>
      <c r="GE189" s="36"/>
      <c r="GF189" s="36"/>
      <c r="GG189" s="36"/>
      <c r="GH189" s="36"/>
      <c r="GI189" s="36"/>
      <c r="GJ189" s="36"/>
      <c r="GK189" s="36"/>
      <c r="GL189" s="36"/>
      <c r="GM189" s="36"/>
      <c r="GN189" s="36"/>
      <c r="GO189" s="36"/>
      <c r="GP189" s="36"/>
      <c r="GQ189" s="36"/>
      <c r="GR189" s="36"/>
      <c r="GS189" s="36"/>
      <c r="GT189" s="36"/>
      <c r="GU189" s="36"/>
      <c r="GV189" s="36"/>
      <c r="GW189" s="36"/>
      <c r="GX189" s="36"/>
      <c r="GY189" s="36"/>
      <c r="GZ189" s="36"/>
      <c r="HA189" s="36"/>
      <c r="HB189" s="36"/>
      <c r="HC189" s="36"/>
      <c r="HD189" s="36"/>
      <c r="HE189" s="36"/>
      <c r="HF189" s="36"/>
      <c r="HG189" s="36"/>
      <c r="HH189" s="36"/>
      <c r="HI189" s="36"/>
      <c r="HJ189" s="36"/>
      <c r="HK189" s="36"/>
      <c r="HL189" s="36"/>
      <c r="HM189" s="36"/>
      <c r="HN189" s="36"/>
      <c r="HO189" s="36"/>
      <c r="HP189" s="36"/>
      <c r="HQ189" s="36"/>
      <c r="HR189" s="36"/>
      <c r="HS189" s="36"/>
      <c r="HT189" s="36"/>
      <c r="HU189" s="36"/>
      <c r="HV189" s="36"/>
      <c r="HW189" s="36"/>
      <c r="HX189" s="36"/>
      <c r="HY189" s="36"/>
      <c r="HZ189" s="36"/>
      <c r="IA189" s="36"/>
      <c r="IB189" s="36"/>
      <c r="IC189" s="36"/>
      <c r="ID189" s="36"/>
      <c r="IE189" s="36"/>
      <c r="IF189" s="36"/>
      <c r="IG189" s="36"/>
      <c r="IH189" s="36"/>
      <c r="II189" s="36"/>
      <c r="IJ189" s="36"/>
      <c r="IK189" s="36"/>
      <c r="IL189" s="36"/>
      <c r="IM189" s="36"/>
      <c r="IN189" s="36"/>
      <c r="IO189" s="36"/>
      <c r="IP189" s="36"/>
      <c r="IQ189" s="36"/>
      <c r="IR189" s="36"/>
      <c r="IS189" s="36"/>
      <c r="IT189" s="36"/>
      <c r="IU189" s="36"/>
      <c r="IV189" s="36"/>
      <c r="IW189" s="36"/>
      <c r="IX189" s="36"/>
      <c r="IY189" s="36"/>
      <c r="IZ189" s="36"/>
    </row>
    <row r="190" spans="8:8">
      <c r="B190" s="36" t="s">
        <v>81</v>
      </c>
      <c r="C190" s="36" t="s">
        <v>152</v>
      </c>
      <c r="D190" s="56" t="s">
        <v>1059</v>
      </c>
      <c r="E190" s="25">
        <v>45457.0</v>
      </c>
      <c r="F190" s="36" t="s">
        <v>692</v>
      </c>
      <c r="G190" s="36" t="s">
        <v>692</v>
      </c>
      <c r="H190" s="25">
        <v>45457.0</v>
      </c>
      <c r="I190" s="36" t="s">
        <v>817</v>
      </c>
      <c r="J190" s="36" t="s">
        <v>463</v>
      </c>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6"/>
      <c r="DI190" s="36"/>
      <c r="DJ190" s="36"/>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O190" s="36"/>
      <c r="EP190" s="36"/>
      <c r="EQ190" s="36"/>
      <c r="ER190" s="36"/>
      <c r="ES190" s="36"/>
      <c r="ET190" s="36"/>
      <c r="EU190" s="36"/>
      <c r="EV190" s="36"/>
      <c r="EW190" s="36"/>
      <c r="EX190" s="36"/>
      <c r="EY190" s="36"/>
      <c r="EZ190" s="36"/>
      <c r="FA190" s="36"/>
      <c r="FB190" s="36"/>
      <c r="FC190" s="36"/>
      <c r="FD190" s="36"/>
      <c r="FE190" s="36"/>
      <c r="FF190" s="36"/>
      <c r="FG190" s="36"/>
      <c r="FH190" s="36"/>
      <c r="FI190" s="36"/>
      <c r="FJ190" s="36"/>
      <c r="FK190" s="36"/>
      <c r="FL190" s="36"/>
      <c r="FM190" s="36"/>
      <c r="FN190" s="36"/>
      <c r="FO190" s="36"/>
      <c r="FP190" s="36"/>
      <c r="FQ190" s="36"/>
      <c r="FR190" s="36"/>
      <c r="FS190" s="36"/>
      <c r="FT190" s="36"/>
      <c r="FU190" s="36"/>
      <c r="FV190" s="36"/>
      <c r="FW190" s="36"/>
      <c r="FX190" s="36"/>
      <c r="FY190" s="36"/>
      <c r="FZ190" s="36"/>
      <c r="GA190" s="36"/>
      <c r="GB190" s="36"/>
      <c r="GC190" s="36"/>
      <c r="GD190" s="36"/>
      <c r="GE190" s="36"/>
      <c r="GF190" s="36"/>
      <c r="GG190" s="36"/>
      <c r="GH190" s="36"/>
      <c r="GI190" s="36"/>
      <c r="GJ190" s="36"/>
      <c r="GK190" s="36"/>
      <c r="GL190" s="36"/>
      <c r="GM190" s="36"/>
      <c r="GN190" s="36"/>
      <c r="GO190" s="36"/>
      <c r="GP190" s="36"/>
      <c r="GQ190" s="36"/>
      <c r="GR190" s="36"/>
      <c r="GS190" s="36"/>
      <c r="GT190" s="36"/>
      <c r="GU190" s="36"/>
      <c r="GV190" s="36"/>
      <c r="GW190" s="36"/>
      <c r="GX190" s="36"/>
      <c r="GY190" s="36"/>
      <c r="GZ190" s="36"/>
      <c r="HA190" s="36"/>
      <c r="HB190" s="36"/>
      <c r="HC190" s="36"/>
      <c r="HD190" s="36"/>
      <c r="HE190" s="36"/>
      <c r="HF190" s="36"/>
      <c r="HG190" s="36"/>
      <c r="HH190" s="36"/>
      <c r="HI190" s="36"/>
      <c r="HJ190" s="36"/>
      <c r="HK190" s="36"/>
      <c r="HL190" s="36"/>
      <c r="HM190" s="36"/>
      <c r="HN190" s="36"/>
      <c r="HO190" s="36"/>
      <c r="HP190" s="36"/>
      <c r="HQ190" s="36"/>
      <c r="HR190" s="36"/>
      <c r="HS190" s="36"/>
      <c r="HT190" s="36"/>
      <c r="HU190" s="36"/>
      <c r="HV190" s="36"/>
      <c r="HW190" s="36"/>
      <c r="HX190" s="36"/>
      <c r="HY190" s="36"/>
      <c r="HZ190" s="36"/>
      <c r="IA190" s="36"/>
      <c r="IB190" s="36"/>
      <c r="IC190" s="36"/>
      <c r="ID190" s="36"/>
      <c r="IE190" s="36"/>
      <c r="IF190" s="36"/>
      <c r="IG190" s="36"/>
      <c r="IH190" s="36"/>
      <c r="II190" s="36"/>
      <c r="IJ190" s="36"/>
      <c r="IK190" s="36"/>
      <c r="IL190" s="36"/>
      <c r="IM190" s="36"/>
      <c r="IN190" s="36"/>
      <c r="IO190" s="36"/>
      <c r="IP190" s="36"/>
      <c r="IQ190" s="36"/>
      <c r="IR190" s="36"/>
      <c r="IS190" s="36"/>
      <c r="IT190" s="36"/>
      <c r="IU190" s="36"/>
      <c r="IV190" s="36"/>
      <c r="IW190" s="36"/>
      <c r="IX190" s="36"/>
      <c r="IY190" s="36"/>
      <c r="IZ190" s="36"/>
    </row>
    <row r="191" spans="8:8">
      <c r="B191" s="36" t="s">
        <v>81</v>
      </c>
      <c r="C191" s="36" t="s">
        <v>152</v>
      </c>
      <c r="D191" s="56" t="s">
        <v>1060</v>
      </c>
      <c r="E191" s="25">
        <v>45401.0</v>
      </c>
      <c r="F191" s="36" t="s">
        <v>692</v>
      </c>
      <c r="G191" s="36" t="s">
        <v>692</v>
      </c>
      <c r="H191" s="25">
        <v>45401.0</v>
      </c>
      <c r="I191" s="36" t="s">
        <v>1061</v>
      </c>
      <c r="J191" s="36" t="s">
        <v>473</v>
      </c>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6"/>
      <c r="DI191" s="36"/>
      <c r="DJ191" s="36"/>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O191" s="36"/>
      <c r="EP191" s="36"/>
      <c r="EQ191" s="36"/>
      <c r="ER191" s="36"/>
      <c r="ES191" s="36"/>
      <c r="ET191" s="36"/>
      <c r="EU191" s="36"/>
      <c r="EV191" s="36"/>
      <c r="EW191" s="36"/>
      <c r="EX191" s="36"/>
      <c r="EY191" s="36"/>
      <c r="EZ191" s="36"/>
      <c r="FA191" s="36"/>
      <c r="FB191" s="36"/>
      <c r="FC191" s="36"/>
      <c r="FD191" s="36"/>
      <c r="FE191" s="36"/>
      <c r="FF191" s="36"/>
      <c r="FG191" s="36"/>
      <c r="FH191" s="36"/>
      <c r="FI191" s="36"/>
      <c r="FJ191" s="36"/>
      <c r="FK191" s="36"/>
      <c r="FL191" s="36"/>
      <c r="FM191" s="36"/>
      <c r="FN191" s="36"/>
      <c r="FO191" s="36"/>
      <c r="FP191" s="36"/>
      <c r="FQ191" s="36"/>
      <c r="FR191" s="36"/>
      <c r="FS191" s="36"/>
      <c r="FT191" s="36"/>
      <c r="FU191" s="36"/>
      <c r="FV191" s="36"/>
      <c r="FW191" s="36"/>
      <c r="FX191" s="36"/>
      <c r="FY191" s="36"/>
      <c r="FZ191" s="36"/>
      <c r="GA191" s="36"/>
      <c r="GB191" s="36"/>
      <c r="GC191" s="36"/>
      <c r="GD191" s="36"/>
      <c r="GE191" s="36"/>
      <c r="GF191" s="36"/>
      <c r="GG191" s="36"/>
      <c r="GH191" s="36"/>
      <c r="GI191" s="36"/>
      <c r="GJ191" s="36"/>
      <c r="GK191" s="36"/>
      <c r="GL191" s="36"/>
      <c r="GM191" s="36"/>
      <c r="GN191" s="36"/>
      <c r="GO191" s="36"/>
      <c r="GP191" s="36"/>
      <c r="GQ191" s="36"/>
      <c r="GR191" s="36"/>
      <c r="GS191" s="36"/>
      <c r="GT191" s="36"/>
      <c r="GU191" s="36"/>
      <c r="GV191" s="36"/>
      <c r="GW191" s="36"/>
      <c r="GX191" s="36"/>
      <c r="GY191" s="36"/>
      <c r="GZ191" s="36"/>
      <c r="HA191" s="36"/>
      <c r="HB191" s="36"/>
      <c r="HC191" s="36"/>
      <c r="HD191" s="36"/>
      <c r="HE191" s="36"/>
      <c r="HF191" s="36"/>
      <c r="HG191" s="36"/>
      <c r="HH191" s="36"/>
      <c r="HI191" s="36"/>
      <c r="HJ191" s="36"/>
      <c r="HK191" s="36"/>
      <c r="HL191" s="36"/>
      <c r="HM191" s="36"/>
      <c r="HN191" s="36"/>
      <c r="HO191" s="36"/>
      <c r="HP191" s="36"/>
      <c r="HQ191" s="36"/>
      <c r="HR191" s="36"/>
      <c r="HS191" s="36"/>
      <c r="HT191" s="36"/>
      <c r="HU191" s="36"/>
      <c r="HV191" s="36"/>
      <c r="HW191" s="36"/>
      <c r="HX191" s="36"/>
      <c r="HY191" s="36"/>
      <c r="HZ191" s="36"/>
      <c r="IA191" s="36"/>
      <c r="IB191" s="36"/>
      <c r="IC191" s="36"/>
      <c r="ID191" s="36"/>
      <c r="IE191" s="36"/>
      <c r="IF191" s="36"/>
      <c r="IG191" s="36"/>
      <c r="IH191" s="36"/>
      <c r="II191" s="36"/>
      <c r="IJ191" s="36"/>
      <c r="IK191" s="36"/>
      <c r="IL191" s="36"/>
      <c r="IM191" s="36"/>
      <c r="IN191" s="36"/>
      <c r="IO191" s="36"/>
      <c r="IP191" s="36"/>
      <c r="IQ191" s="36"/>
      <c r="IR191" s="36"/>
      <c r="IS191" s="36"/>
      <c r="IT191" s="36"/>
      <c r="IU191" s="36"/>
      <c r="IV191" s="36"/>
      <c r="IW191" s="36"/>
      <c r="IX191" s="36"/>
      <c r="IY191" s="36"/>
      <c r="IZ191" s="36"/>
    </row>
    <row r="192" spans="8:8">
      <c r="B192" s="36" t="s">
        <v>81</v>
      </c>
      <c r="C192" s="36" t="s">
        <v>152</v>
      </c>
      <c r="D192" s="36" t="s">
        <v>1062</v>
      </c>
      <c r="E192" s="25">
        <v>45298.0</v>
      </c>
      <c r="F192" s="36" t="s">
        <v>692</v>
      </c>
      <c r="G192" s="36" t="s">
        <v>692</v>
      </c>
      <c r="H192" s="25">
        <v>45298.0</v>
      </c>
      <c r="I192" s="4" t="s">
        <v>817</v>
      </c>
    </row>
    <row r="193" spans="8:8">
      <c r="B193" s="36" t="s">
        <v>81</v>
      </c>
      <c r="C193" s="36" t="s">
        <v>152</v>
      </c>
      <c r="D193" s="36" t="s">
        <v>1063</v>
      </c>
      <c r="E193" s="25">
        <v>45329.0</v>
      </c>
      <c r="F193" s="36" t="s">
        <v>692</v>
      </c>
      <c r="G193" s="36" t="s">
        <v>692</v>
      </c>
      <c r="H193" s="25">
        <v>45329.0</v>
      </c>
      <c r="I193" s="4" t="s">
        <v>1064</v>
      </c>
    </row>
    <row r="194" spans="8:8">
      <c r="B194" s="36" t="s">
        <v>631</v>
      </c>
      <c r="C194" s="36" t="s">
        <v>126</v>
      </c>
      <c r="D194" s="36" t="s">
        <v>1065</v>
      </c>
      <c r="E194" s="25">
        <v>45455.0</v>
      </c>
      <c r="F194" s="36" t="s">
        <v>692</v>
      </c>
      <c r="G194" s="36" t="s">
        <v>721</v>
      </c>
      <c r="H194" s="25">
        <v>45455.0</v>
      </c>
      <c r="I194" s="36" t="s">
        <v>1066</v>
      </c>
      <c r="J194" s="36" t="s">
        <v>164</v>
      </c>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6"/>
      <c r="DI194" s="36"/>
      <c r="DJ194" s="36"/>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s="36"/>
      <c r="EP194" s="36"/>
      <c r="EQ194" s="36"/>
      <c r="ER194" s="36"/>
      <c r="ES194" s="36"/>
      <c r="ET194" s="36"/>
      <c r="EU194" s="36"/>
      <c r="EV194" s="36"/>
      <c r="EW194" s="36"/>
      <c r="EX194" s="36"/>
      <c r="EY194" s="36"/>
      <c r="EZ194" s="36"/>
      <c r="FA194" s="36"/>
      <c r="FB194" s="36"/>
      <c r="FC194" s="36"/>
      <c r="FD194" s="36"/>
      <c r="FE194" s="36"/>
      <c r="FF194" s="36"/>
      <c r="FG194" s="36"/>
      <c r="FH194" s="36"/>
      <c r="FI194" s="36"/>
      <c r="FJ194" s="36"/>
      <c r="FK194" s="36"/>
      <c r="FL194" s="36"/>
      <c r="FM194" s="36"/>
      <c r="FN194" s="36"/>
      <c r="FO194" s="36"/>
      <c r="FP194" s="36"/>
      <c r="FQ194" s="36"/>
      <c r="FR194" s="36"/>
      <c r="FS194" s="36"/>
      <c r="FT194" s="36"/>
      <c r="FU194" s="36"/>
      <c r="FV194" s="36"/>
      <c r="FW194" s="36"/>
      <c r="FX194" s="36"/>
      <c r="FY194" s="36"/>
      <c r="FZ194" s="36"/>
      <c r="GA194" s="36"/>
      <c r="GB194" s="36"/>
      <c r="GC194" s="36"/>
      <c r="GD194" s="36"/>
      <c r="GE194" s="36"/>
      <c r="GF194" s="36"/>
      <c r="GG194" s="36"/>
      <c r="GH194" s="36"/>
      <c r="GI194" s="36"/>
      <c r="GJ194" s="36"/>
      <c r="GK194" s="36"/>
      <c r="GL194" s="36"/>
      <c r="GM194" s="36"/>
      <c r="GN194" s="36"/>
      <c r="GO194" s="36"/>
      <c r="GP194" s="36"/>
      <c r="GQ194" s="36"/>
      <c r="GR194" s="36"/>
      <c r="GS194" s="36"/>
      <c r="GT194" s="36"/>
      <c r="GU194" s="36"/>
      <c r="GV194" s="36"/>
      <c r="GW194" s="36"/>
      <c r="GX194" s="36"/>
      <c r="GY194" s="36"/>
      <c r="GZ194" s="36"/>
      <c r="HA194" s="36"/>
      <c r="HB194" s="36"/>
      <c r="HC194" s="36"/>
      <c r="HD194" s="36"/>
      <c r="HE194" s="36"/>
      <c r="HF194" s="36"/>
      <c r="HG194" s="36"/>
      <c r="HH194" s="36"/>
      <c r="HI194" s="36"/>
      <c r="HJ194" s="36"/>
      <c r="HK194" s="36"/>
      <c r="HL194" s="36"/>
      <c r="HM194" s="36"/>
      <c r="HN194" s="36"/>
      <c r="HO194" s="36"/>
      <c r="HP194" s="36"/>
      <c r="HQ194" s="36"/>
      <c r="HR194" s="36"/>
      <c r="HS194" s="36"/>
      <c r="HT194" s="36"/>
      <c r="HU194" s="36"/>
      <c r="HV194" s="36"/>
      <c r="HW194" s="36"/>
      <c r="HX194" s="36"/>
      <c r="HY194" s="36"/>
      <c r="HZ194" s="36"/>
      <c r="IA194" s="36"/>
      <c r="IB194" s="36"/>
      <c r="IC194" s="36"/>
      <c r="ID194" s="36"/>
      <c r="IE194" s="36"/>
      <c r="IF194" s="36"/>
      <c r="IG194" s="36"/>
      <c r="IH194" s="36"/>
      <c r="II194" s="36"/>
      <c r="IJ194" s="36"/>
      <c r="IK194" s="36"/>
      <c r="IL194" s="36"/>
      <c r="IM194" s="36"/>
      <c r="IN194" s="36"/>
      <c r="IO194" s="36"/>
      <c r="IP194" s="36"/>
      <c r="IQ194" s="36"/>
      <c r="IR194" s="36"/>
      <c r="IS194" s="36"/>
      <c r="IT194" s="36"/>
      <c r="IU194" s="36"/>
      <c r="IV194" s="36"/>
      <c r="IW194" s="36"/>
      <c r="IX194" s="36"/>
      <c r="IY194" s="36"/>
      <c r="IZ194" s="36"/>
    </row>
    <row r="195" spans="8:8">
      <c r="B195" s="36" t="s">
        <v>631</v>
      </c>
      <c r="C195" s="36" t="s">
        <v>126</v>
      </c>
      <c r="D195" s="36" t="s">
        <v>1067</v>
      </c>
      <c r="E195" s="25">
        <v>45456.0</v>
      </c>
      <c r="F195" s="36" t="s">
        <v>692</v>
      </c>
      <c r="G195" s="36" t="s">
        <v>692</v>
      </c>
      <c r="H195" s="25">
        <v>45456.0</v>
      </c>
      <c r="I195" s="36" t="s">
        <v>834</v>
      </c>
      <c r="J195" s="36" t="s">
        <v>251</v>
      </c>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6"/>
      <c r="DI195" s="36"/>
      <c r="DJ195" s="36"/>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s="36"/>
      <c r="EP195" s="36"/>
      <c r="EQ195" s="36"/>
      <c r="ER195" s="36"/>
      <c r="ES195" s="36"/>
      <c r="ET195" s="36"/>
      <c r="EU195" s="36"/>
      <c r="EV195" s="36"/>
      <c r="EW195" s="36"/>
      <c r="EX195" s="36"/>
      <c r="EY195" s="36"/>
      <c r="EZ195" s="36"/>
      <c r="FA195" s="36"/>
      <c r="FB195" s="36"/>
      <c r="FC195" s="36"/>
      <c r="FD195" s="36"/>
      <c r="FE195" s="36"/>
      <c r="FF195" s="36"/>
      <c r="FG195" s="36"/>
      <c r="FH195" s="36"/>
      <c r="FI195" s="36"/>
      <c r="FJ195" s="36"/>
      <c r="FK195" s="36"/>
      <c r="FL195" s="36"/>
      <c r="FM195" s="36"/>
      <c r="FN195" s="36"/>
      <c r="FO195" s="36"/>
      <c r="FP195" s="36"/>
      <c r="FQ195" s="36"/>
      <c r="FR195" s="36"/>
      <c r="FS195" s="36"/>
      <c r="FT195" s="36"/>
      <c r="FU195" s="36"/>
      <c r="FV195" s="36"/>
      <c r="FW195" s="36"/>
      <c r="FX195" s="36"/>
      <c r="FY195" s="36"/>
      <c r="FZ195" s="36"/>
      <c r="GA195" s="36"/>
      <c r="GB195" s="36"/>
      <c r="GC195" s="36"/>
      <c r="GD195" s="36"/>
      <c r="GE195" s="36"/>
      <c r="GF195" s="36"/>
      <c r="GG195" s="36"/>
      <c r="GH195" s="36"/>
      <c r="GI195" s="36"/>
      <c r="GJ195" s="36"/>
      <c r="GK195" s="36"/>
      <c r="GL195" s="36"/>
      <c r="GM195" s="36"/>
      <c r="GN195" s="36"/>
      <c r="GO195" s="36"/>
      <c r="GP195" s="36"/>
      <c r="GQ195" s="36"/>
      <c r="GR195" s="36"/>
      <c r="GS195" s="36"/>
      <c r="GT195" s="36"/>
      <c r="GU195" s="36"/>
      <c r="GV195" s="36"/>
      <c r="GW195" s="36"/>
      <c r="GX195" s="36"/>
      <c r="GY195" s="36"/>
      <c r="GZ195" s="36"/>
      <c r="HA195" s="36"/>
      <c r="HB195" s="36"/>
      <c r="HC195" s="36"/>
      <c r="HD195" s="36"/>
      <c r="HE195" s="36"/>
      <c r="HF195" s="36"/>
      <c r="HG195" s="36"/>
      <c r="HH195" s="36"/>
      <c r="HI195" s="36"/>
      <c r="HJ195" s="36"/>
      <c r="HK195" s="36"/>
      <c r="HL195" s="36"/>
      <c r="HM195" s="36"/>
      <c r="HN195" s="36"/>
      <c r="HO195" s="36"/>
      <c r="HP195" s="36"/>
      <c r="HQ195" s="36"/>
      <c r="HR195" s="36"/>
      <c r="HS195" s="36"/>
      <c r="HT195" s="36"/>
      <c r="HU195" s="36"/>
      <c r="HV195" s="36"/>
      <c r="HW195" s="36"/>
      <c r="HX195" s="36"/>
      <c r="HY195" s="36"/>
      <c r="HZ195" s="36"/>
      <c r="IA195" s="36"/>
      <c r="IB195" s="36"/>
      <c r="IC195" s="36"/>
      <c r="ID195" s="36"/>
      <c r="IE195" s="36"/>
      <c r="IF195" s="36"/>
      <c r="IG195" s="36"/>
      <c r="IH195" s="36"/>
      <c r="II195" s="36"/>
      <c r="IJ195" s="36"/>
      <c r="IK195" s="36"/>
      <c r="IL195" s="36"/>
      <c r="IM195" s="36"/>
      <c r="IN195" s="36"/>
      <c r="IO195" s="36"/>
      <c r="IP195" s="36"/>
      <c r="IQ195" s="36"/>
      <c r="IR195" s="36"/>
      <c r="IS195" s="36"/>
      <c r="IT195" s="36"/>
      <c r="IU195" s="36"/>
      <c r="IV195" s="36"/>
      <c r="IW195" s="36"/>
      <c r="IX195" s="36"/>
      <c r="IY195" s="36"/>
      <c r="IZ195" s="36"/>
    </row>
    <row r="196" spans="8:8">
      <c r="B196" s="36" t="s">
        <v>631</v>
      </c>
      <c r="C196" s="36" t="s">
        <v>126</v>
      </c>
      <c r="D196" s="36" t="s">
        <v>1068</v>
      </c>
      <c r="E196" s="25">
        <v>45457.0</v>
      </c>
      <c r="F196" s="36" t="s">
        <v>692</v>
      </c>
      <c r="G196" s="36" t="s">
        <v>692</v>
      </c>
      <c r="H196" s="25">
        <v>45457.0</v>
      </c>
      <c r="I196" s="36" t="s">
        <v>834</v>
      </c>
      <c r="J196" s="36" t="s">
        <v>437</v>
      </c>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6"/>
      <c r="DI196" s="36"/>
      <c r="DJ196" s="36"/>
      <c r="DK196" s="36"/>
      <c r="DL196" s="36"/>
      <c r="DM196" s="36"/>
      <c r="DN196" s="36"/>
      <c r="DO196" s="36"/>
      <c r="DP196" s="36"/>
      <c r="DQ196" s="36"/>
      <c r="DR196" s="36"/>
      <c r="DS196" s="36"/>
      <c r="DT196" s="36"/>
      <c r="DU196" s="36"/>
      <c r="DV196" s="36"/>
      <c r="DW196" s="36"/>
      <c r="DX196" s="36"/>
      <c r="DY196" s="36"/>
      <c r="DZ196" s="36"/>
      <c r="EA196" s="36"/>
      <c r="EB196" s="36"/>
      <c r="EC196" s="36"/>
      <c r="ED196" s="36"/>
      <c r="EE196" s="36"/>
      <c r="EF196" s="36"/>
      <c r="EG196" s="36"/>
      <c r="EH196" s="36"/>
      <c r="EI196" s="36"/>
      <c r="EJ196" s="36"/>
      <c r="EK196" s="36"/>
      <c r="EL196" s="36"/>
      <c r="EM196" s="36"/>
      <c r="EN196" s="36"/>
      <c r="EO196" s="36"/>
      <c r="EP196" s="36"/>
      <c r="EQ196" s="36"/>
      <c r="ER196" s="36"/>
      <c r="ES196" s="36"/>
      <c r="ET196" s="36"/>
      <c r="EU196" s="36"/>
      <c r="EV196" s="36"/>
      <c r="EW196" s="36"/>
      <c r="EX196" s="36"/>
      <c r="EY196" s="36"/>
      <c r="EZ196" s="36"/>
      <c r="FA196" s="36"/>
      <c r="FB196" s="36"/>
      <c r="FC196" s="36"/>
      <c r="FD196" s="36"/>
      <c r="FE196" s="36"/>
      <c r="FF196" s="36"/>
      <c r="FG196" s="36"/>
      <c r="FH196" s="36"/>
      <c r="FI196" s="36"/>
      <c r="FJ196" s="36"/>
      <c r="FK196" s="36"/>
      <c r="FL196" s="36"/>
      <c r="FM196" s="36"/>
      <c r="FN196" s="36"/>
      <c r="FO196" s="36"/>
      <c r="FP196" s="36"/>
      <c r="FQ196" s="36"/>
      <c r="FR196" s="36"/>
      <c r="FS196" s="36"/>
      <c r="FT196" s="36"/>
      <c r="FU196" s="36"/>
      <c r="FV196" s="36"/>
      <c r="FW196" s="36"/>
      <c r="FX196" s="36"/>
      <c r="FY196" s="36"/>
      <c r="FZ196" s="36"/>
      <c r="GA196" s="36"/>
      <c r="GB196" s="36"/>
      <c r="GC196" s="36"/>
      <c r="GD196" s="36"/>
      <c r="GE196" s="36"/>
      <c r="GF196" s="36"/>
      <c r="GG196" s="36"/>
      <c r="GH196" s="36"/>
      <c r="GI196" s="36"/>
      <c r="GJ196" s="36"/>
      <c r="GK196" s="36"/>
      <c r="GL196" s="36"/>
      <c r="GM196" s="36"/>
      <c r="GN196" s="36"/>
      <c r="GO196" s="36"/>
      <c r="GP196" s="36"/>
      <c r="GQ196" s="36"/>
      <c r="GR196" s="36"/>
      <c r="GS196" s="36"/>
      <c r="GT196" s="36"/>
      <c r="GU196" s="36"/>
      <c r="GV196" s="36"/>
      <c r="GW196" s="36"/>
      <c r="GX196" s="36"/>
      <c r="GY196" s="36"/>
      <c r="GZ196" s="36"/>
      <c r="HA196" s="36"/>
      <c r="HB196" s="36"/>
      <c r="HC196" s="36"/>
      <c r="HD196" s="36"/>
      <c r="HE196" s="36"/>
      <c r="HF196" s="36"/>
      <c r="HG196" s="36"/>
      <c r="HH196" s="36"/>
      <c r="HI196" s="36"/>
      <c r="HJ196" s="36"/>
      <c r="HK196" s="36"/>
      <c r="HL196" s="36"/>
      <c r="HM196" s="36"/>
      <c r="HN196" s="36"/>
      <c r="HO196" s="36"/>
      <c r="HP196" s="36"/>
      <c r="HQ196" s="36"/>
      <c r="HR196" s="36"/>
      <c r="HS196" s="36"/>
      <c r="HT196" s="36"/>
      <c r="HU196" s="36"/>
      <c r="HV196" s="36"/>
      <c r="HW196" s="36"/>
      <c r="HX196" s="36"/>
      <c r="HY196" s="36"/>
      <c r="HZ196" s="36"/>
      <c r="IA196" s="36"/>
      <c r="IB196" s="36"/>
      <c r="IC196" s="36"/>
      <c r="ID196" s="36"/>
      <c r="IE196" s="36"/>
      <c r="IF196" s="36"/>
      <c r="IG196" s="36"/>
      <c r="IH196" s="36"/>
      <c r="II196" s="36"/>
      <c r="IJ196" s="36"/>
      <c r="IK196" s="36"/>
      <c r="IL196" s="36"/>
      <c r="IM196" s="36"/>
      <c r="IN196" s="36"/>
      <c r="IO196" s="36"/>
      <c r="IP196" s="36"/>
      <c r="IQ196" s="36"/>
      <c r="IR196" s="36"/>
      <c r="IS196" s="36"/>
      <c r="IT196" s="36"/>
      <c r="IU196" s="36"/>
      <c r="IV196" s="36"/>
      <c r="IW196" s="36"/>
      <c r="IX196" s="36"/>
      <c r="IY196" s="36"/>
      <c r="IZ196" s="36"/>
    </row>
    <row r="197" spans="8:8">
      <c r="B197" s="36" t="s">
        <v>631</v>
      </c>
      <c r="C197" s="36" t="s">
        <v>126</v>
      </c>
      <c r="D197" s="36" t="s">
        <v>1069</v>
      </c>
      <c r="E197" s="25">
        <v>45461.0</v>
      </c>
      <c r="F197" s="36" t="s">
        <v>692</v>
      </c>
      <c r="G197" s="36" t="s">
        <v>692</v>
      </c>
      <c r="H197" s="25">
        <v>45461.0</v>
      </c>
      <c r="I197" s="36" t="s">
        <v>834</v>
      </c>
      <c r="J197" s="36" t="s">
        <v>505</v>
      </c>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6"/>
      <c r="DI197" s="36"/>
      <c r="DJ197" s="36"/>
      <c r="DK197" s="36"/>
      <c r="DL197" s="36"/>
      <c r="DM197" s="36"/>
      <c r="DN197" s="36"/>
      <c r="DO197" s="36"/>
      <c r="DP197" s="36"/>
      <c r="DQ197" s="36"/>
      <c r="DR197" s="36"/>
      <c r="DS197" s="36"/>
      <c r="DT197" s="36"/>
      <c r="DU197" s="36"/>
      <c r="DV197" s="36"/>
      <c r="DW197" s="36"/>
      <c r="DX197" s="36"/>
      <c r="DY197" s="36"/>
      <c r="DZ197" s="36"/>
      <c r="EA197" s="36"/>
      <c r="EB197" s="36"/>
      <c r="EC197" s="36"/>
      <c r="ED197" s="36"/>
      <c r="EE197" s="36"/>
      <c r="EF197" s="36"/>
      <c r="EG197" s="36"/>
      <c r="EH197" s="36"/>
      <c r="EI197" s="36"/>
      <c r="EJ197" s="36"/>
      <c r="EK197" s="36"/>
      <c r="EL197" s="36"/>
      <c r="EM197" s="36"/>
      <c r="EN197" s="36"/>
      <c r="EO197" s="36"/>
      <c r="EP197" s="36"/>
      <c r="EQ197" s="36"/>
      <c r="ER197" s="36"/>
      <c r="ES197" s="36"/>
      <c r="ET197" s="36"/>
      <c r="EU197" s="36"/>
      <c r="EV197" s="36"/>
      <c r="EW197" s="36"/>
      <c r="EX197" s="36"/>
      <c r="EY197" s="36"/>
      <c r="EZ197" s="36"/>
      <c r="FA197" s="36"/>
      <c r="FB197" s="36"/>
      <c r="FC197" s="36"/>
      <c r="FD197" s="36"/>
      <c r="FE197" s="36"/>
      <c r="FF197" s="36"/>
      <c r="FG197" s="36"/>
      <c r="FH197" s="36"/>
      <c r="FI197" s="36"/>
      <c r="FJ197" s="36"/>
      <c r="FK197" s="36"/>
      <c r="FL197" s="36"/>
      <c r="FM197" s="36"/>
      <c r="FN197" s="36"/>
      <c r="FO197" s="36"/>
      <c r="FP197" s="36"/>
      <c r="FQ197" s="36"/>
      <c r="FR197" s="36"/>
      <c r="FS197" s="36"/>
      <c r="FT197" s="36"/>
      <c r="FU197" s="36"/>
      <c r="FV197" s="36"/>
      <c r="FW197" s="36"/>
      <c r="FX197" s="36"/>
      <c r="FY197" s="36"/>
      <c r="FZ197" s="36"/>
      <c r="GA197" s="36"/>
      <c r="GB197" s="36"/>
      <c r="GC197" s="36"/>
      <c r="GD197" s="36"/>
      <c r="GE197" s="36"/>
      <c r="GF197" s="36"/>
      <c r="GG197" s="36"/>
      <c r="GH197" s="36"/>
      <c r="GI197" s="36"/>
      <c r="GJ197" s="36"/>
      <c r="GK197" s="36"/>
      <c r="GL197" s="36"/>
      <c r="GM197" s="36"/>
      <c r="GN197" s="36"/>
      <c r="GO197" s="36"/>
      <c r="GP197" s="36"/>
      <c r="GQ197" s="36"/>
      <c r="GR197" s="36"/>
      <c r="GS197" s="36"/>
      <c r="GT197" s="36"/>
      <c r="GU197" s="36"/>
      <c r="GV197" s="36"/>
      <c r="GW197" s="36"/>
      <c r="GX197" s="36"/>
      <c r="GY197" s="36"/>
      <c r="GZ197" s="36"/>
      <c r="HA197" s="36"/>
      <c r="HB197" s="36"/>
      <c r="HC197" s="36"/>
      <c r="HD197" s="36"/>
      <c r="HE197" s="36"/>
      <c r="HF197" s="36"/>
      <c r="HG197" s="36"/>
      <c r="HH197" s="36"/>
      <c r="HI197" s="36"/>
      <c r="HJ197" s="36"/>
      <c r="HK197" s="36"/>
      <c r="HL197" s="36"/>
      <c r="HM197" s="36"/>
      <c r="HN197" s="36"/>
      <c r="HO197" s="36"/>
      <c r="HP197" s="36"/>
      <c r="HQ197" s="36"/>
      <c r="HR197" s="36"/>
      <c r="HS197" s="36"/>
      <c r="HT197" s="36"/>
      <c r="HU197" s="36"/>
      <c r="HV197" s="36"/>
      <c r="HW197" s="36"/>
      <c r="HX197" s="36"/>
      <c r="HY197" s="36"/>
      <c r="HZ197" s="36"/>
      <c r="IA197" s="36"/>
      <c r="IB197" s="36"/>
      <c r="IC197" s="36"/>
      <c r="ID197" s="36"/>
      <c r="IE197" s="36"/>
      <c r="IF197" s="36"/>
      <c r="IG197" s="36"/>
      <c r="IH197" s="36"/>
      <c r="II197" s="36"/>
      <c r="IJ197" s="36"/>
      <c r="IK197" s="36"/>
      <c r="IL197" s="36"/>
      <c r="IM197" s="36"/>
      <c r="IN197" s="36"/>
      <c r="IO197" s="36"/>
      <c r="IP197" s="36"/>
      <c r="IQ197" s="36"/>
      <c r="IR197" s="36"/>
      <c r="IS197" s="36"/>
      <c r="IT197" s="36"/>
      <c r="IU197" s="36"/>
      <c r="IV197" s="36"/>
      <c r="IW197" s="36"/>
      <c r="IX197" s="36"/>
      <c r="IY197" s="36"/>
      <c r="IZ197" s="36"/>
    </row>
    <row r="198" spans="8:8">
      <c r="B198" s="36" t="s">
        <v>631</v>
      </c>
      <c r="C198" s="36" t="s">
        <v>126</v>
      </c>
      <c r="D198" s="36" t="s">
        <v>1070</v>
      </c>
      <c r="E198" s="25">
        <v>45471.0</v>
      </c>
      <c r="F198" s="36" t="s">
        <v>692</v>
      </c>
      <c r="G198" s="36" t="s">
        <v>692</v>
      </c>
      <c r="H198" s="25">
        <v>45471.0</v>
      </c>
      <c r="I198" s="36" t="s">
        <v>834</v>
      </c>
      <c r="J198" s="36" t="s">
        <v>676</v>
      </c>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6"/>
      <c r="DI198" s="36"/>
      <c r="DJ198" s="36"/>
      <c r="DK198" s="36"/>
      <c r="DL198" s="36"/>
      <c r="DM198" s="36"/>
      <c r="DN198" s="36"/>
      <c r="DO198" s="36"/>
      <c r="DP198" s="36"/>
      <c r="DQ198" s="36"/>
      <c r="DR198" s="36"/>
      <c r="DS198" s="36"/>
      <c r="DT198" s="36"/>
      <c r="DU198" s="36"/>
      <c r="DV198" s="36"/>
      <c r="DW198" s="36"/>
      <c r="DX198" s="36"/>
      <c r="DY198" s="36"/>
      <c r="DZ198" s="36"/>
      <c r="EA198" s="36"/>
      <c r="EB198" s="36"/>
      <c r="EC198" s="36"/>
      <c r="ED198" s="36"/>
      <c r="EE198" s="36"/>
      <c r="EF198" s="36"/>
      <c r="EG198" s="36"/>
      <c r="EH198" s="36"/>
      <c r="EI198" s="36"/>
      <c r="EJ198" s="36"/>
      <c r="EK198" s="36"/>
      <c r="EL198" s="36"/>
      <c r="EM198" s="36"/>
      <c r="EN198" s="36"/>
      <c r="EO198" s="36"/>
      <c r="EP198" s="36"/>
      <c r="EQ198" s="36"/>
      <c r="ER198" s="36"/>
      <c r="ES198" s="36"/>
      <c r="ET198" s="36"/>
      <c r="EU198" s="36"/>
      <c r="EV198" s="36"/>
      <c r="EW198" s="36"/>
      <c r="EX198" s="36"/>
      <c r="EY198" s="36"/>
      <c r="EZ198" s="36"/>
      <c r="FA198" s="36"/>
      <c r="FB198" s="36"/>
      <c r="FC198" s="36"/>
      <c r="FD198" s="36"/>
      <c r="FE198" s="36"/>
      <c r="FF198" s="36"/>
      <c r="FG198" s="36"/>
      <c r="FH198" s="36"/>
      <c r="FI198" s="36"/>
      <c r="FJ198" s="36"/>
      <c r="FK198" s="36"/>
      <c r="FL198" s="36"/>
      <c r="FM198" s="36"/>
      <c r="FN198" s="36"/>
      <c r="FO198" s="36"/>
      <c r="FP198" s="36"/>
      <c r="FQ198" s="36"/>
      <c r="FR198" s="36"/>
      <c r="FS198" s="36"/>
      <c r="FT198" s="36"/>
      <c r="FU198" s="36"/>
      <c r="FV198" s="36"/>
      <c r="FW198" s="36"/>
      <c r="FX198" s="36"/>
      <c r="FY198" s="36"/>
      <c r="FZ198" s="36"/>
      <c r="GA198" s="36"/>
      <c r="GB198" s="36"/>
      <c r="GC198" s="36"/>
      <c r="GD198" s="36"/>
      <c r="GE198" s="36"/>
      <c r="GF198" s="36"/>
      <c r="GG198" s="36"/>
      <c r="GH198" s="36"/>
      <c r="GI198" s="36"/>
      <c r="GJ198" s="36"/>
      <c r="GK198" s="36"/>
      <c r="GL198" s="36"/>
      <c r="GM198" s="36"/>
      <c r="GN198" s="36"/>
      <c r="GO198" s="36"/>
      <c r="GP198" s="36"/>
      <c r="GQ198" s="36"/>
      <c r="GR198" s="36"/>
      <c r="GS198" s="36"/>
      <c r="GT198" s="36"/>
      <c r="GU198" s="36"/>
      <c r="GV198" s="36"/>
      <c r="GW198" s="36"/>
      <c r="GX198" s="36"/>
      <c r="GY198" s="36"/>
      <c r="GZ198" s="36"/>
      <c r="HA198" s="36"/>
      <c r="HB198" s="36"/>
      <c r="HC198" s="36"/>
      <c r="HD198" s="36"/>
      <c r="HE198" s="36"/>
      <c r="HF198" s="36"/>
      <c r="HG198" s="36"/>
      <c r="HH198" s="36"/>
      <c r="HI198" s="36"/>
      <c r="HJ198" s="36"/>
      <c r="HK198" s="36"/>
      <c r="HL198" s="36"/>
      <c r="HM198" s="36"/>
      <c r="HN198" s="36"/>
      <c r="HO198" s="36"/>
      <c r="HP198" s="36"/>
      <c r="HQ198" s="36"/>
      <c r="HR198" s="36"/>
      <c r="HS198" s="36"/>
      <c r="HT198" s="36"/>
      <c r="HU198" s="36"/>
      <c r="HV198" s="36"/>
      <c r="HW198" s="36"/>
      <c r="HX198" s="36"/>
      <c r="HY198" s="36"/>
      <c r="HZ198" s="36"/>
      <c r="IA198" s="36"/>
      <c r="IB198" s="36"/>
      <c r="IC198" s="36"/>
      <c r="ID198" s="36"/>
      <c r="IE198" s="36"/>
      <c r="IF198" s="36"/>
      <c r="IG198" s="36"/>
      <c r="IH198" s="36"/>
      <c r="II198" s="36"/>
      <c r="IJ198" s="36"/>
      <c r="IK198" s="36"/>
      <c r="IL198" s="36"/>
      <c r="IM198" s="36"/>
      <c r="IN198" s="36"/>
      <c r="IO198" s="36"/>
      <c r="IP198" s="36"/>
      <c r="IQ198" s="36"/>
      <c r="IR198" s="36"/>
      <c r="IS198" s="36"/>
      <c r="IT198" s="36"/>
      <c r="IU198" s="36"/>
      <c r="IV198" s="36"/>
      <c r="IW198" s="36"/>
      <c r="IX198" s="36"/>
      <c r="IY198" s="36"/>
      <c r="IZ198" s="36"/>
    </row>
    <row r="199" spans="8:8">
      <c r="B199" s="36" t="s">
        <v>631</v>
      </c>
      <c r="C199" s="36" t="s">
        <v>126</v>
      </c>
      <c r="D199" s="36" t="s">
        <v>1071</v>
      </c>
      <c r="E199" s="25">
        <v>45471.0</v>
      </c>
      <c r="F199" s="36" t="s">
        <v>692</v>
      </c>
      <c r="G199" s="36" t="s">
        <v>692</v>
      </c>
      <c r="H199" s="25">
        <v>45471.0</v>
      </c>
      <c r="I199" s="36" t="s">
        <v>834</v>
      </c>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6"/>
      <c r="DI199" s="36"/>
      <c r="DJ199" s="36"/>
      <c r="DK199" s="36"/>
      <c r="DL199" s="36"/>
      <c r="DM199" s="36"/>
      <c r="DN199" s="36"/>
      <c r="DO199" s="36"/>
      <c r="DP199" s="36"/>
      <c r="DQ199" s="36"/>
      <c r="DR199" s="36"/>
      <c r="DS199" s="36"/>
      <c r="DT199" s="36"/>
      <c r="DU199" s="36"/>
      <c r="DV199" s="36"/>
      <c r="DW199" s="36"/>
      <c r="DX199" s="36"/>
      <c r="DY199" s="36"/>
      <c r="DZ199" s="36"/>
      <c r="EA199" s="36"/>
      <c r="EB199" s="36"/>
      <c r="EC199" s="36"/>
      <c r="ED199" s="36"/>
      <c r="EE199" s="36"/>
      <c r="EF199" s="36"/>
      <c r="EG199" s="36"/>
      <c r="EH199" s="36"/>
      <c r="EI199" s="36"/>
      <c r="EJ199" s="36"/>
      <c r="EK199" s="36"/>
      <c r="EL199" s="36"/>
      <c r="EM199" s="36"/>
      <c r="EN199" s="36"/>
      <c r="EO199" s="36"/>
      <c r="EP199" s="36"/>
      <c r="EQ199" s="36"/>
      <c r="ER199" s="36"/>
      <c r="ES199" s="36"/>
      <c r="ET199" s="36"/>
      <c r="EU199" s="36"/>
      <c r="EV199" s="36"/>
      <c r="EW199" s="36"/>
      <c r="EX199" s="36"/>
      <c r="EY199" s="36"/>
      <c r="EZ199" s="36"/>
      <c r="FA199" s="36"/>
      <c r="FB199" s="36"/>
      <c r="FC199" s="36"/>
      <c r="FD199" s="36"/>
      <c r="FE199" s="36"/>
      <c r="FF199" s="36"/>
      <c r="FG199" s="36"/>
      <c r="FH199" s="36"/>
      <c r="FI199" s="36"/>
      <c r="FJ199" s="36"/>
      <c r="FK199" s="36"/>
      <c r="FL199" s="36"/>
      <c r="FM199" s="36"/>
      <c r="FN199" s="36"/>
      <c r="FO199" s="36"/>
      <c r="FP199" s="36"/>
      <c r="FQ199" s="36"/>
      <c r="FR199" s="36"/>
      <c r="FS199" s="36"/>
      <c r="FT199" s="36"/>
      <c r="FU199" s="36"/>
      <c r="FV199" s="36"/>
      <c r="FW199" s="36"/>
      <c r="FX199" s="36"/>
      <c r="FY199" s="36"/>
      <c r="FZ199" s="36"/>
      <c r="GA199" s="36"/>
      <c r="GB199" s="36"/>
      <c r="GC199" s="36"/>
      <c r="GD199" s="36"/>
      <c r="GE199" s="36"/>
      <c r="GF199" s="36"/>
      <c r="GG199" s="36"/>
      <c r="GH199" s="36"/>
      <c r="GI199" s="36"/>
      <c r="GJ199" s="36"/>
      <c r="GK199" s="36"/>
      <c r="GL199" s="36"/>
      <c r="GM199" s="36"/>
      <c r="GN199" s="36"/>
      <c r="GO199" s="36"/>
      <c r="GP199" s="36"/>
      <c r="GQ199" s="36"/>
      <c r="GR199" s="36"/>
      <c r="GS199" s="36"/>
      <c r="GT199" s="36"/>
      <c r="GU199" s="36"/>
      <c r="GV199" s="36"/>
      <c r="GW199" s="36"/>
      <c r="GX199" s="36"/>
      <c r="GY199" s="36"/>
      <c r="GZ199" s="36"/>
      <c r="HA199" s="36"/>
      <c r="HB199" s="36"/>
      <c r="HC199" s="36"/>
      <c r="HD199" s="36"/>
      <c r="HE199" s="36"/>
      <c r="HF199" s="36"/>
      <c r="HG199" s="36"/>
      <c r="HH199" s="36"/>
      <c r="HI199" s="36"/>
      <c r="HJ199" s="36"/>
      <c r="HK199" s="36"/>
      <c r="HL199" s="36"/>
      <c r="HM199" s="36"/>
      <c r="HN199" s="36"/>
      <c r="HO199" s="36"/>
      <c r="HP199" s="36"/>
      <c r="HQ199" s="36"/>
      <c r="HR199" s="36"/>
      <c r="HS199" s="36"/>
      <c r="HT199" s="36"/>
      <c r="HU199" s="36"/>
      <c r="HV199" s="36"/>
      <c r="HW199" s="36"/>
      <c r="HX199" s="36"/>
      <c r="HY199" s="36"/>
      <c r="HZ199" s="36"/>
      <c r="IA199" s="36"/>
      <c r="IB199" s="36"/>
      <c r="IC199" s="36"/>
      <c r="ID199" s="36"/>
      <c r="IE199" s="36"/>
      <c r="IF199" s="36"/>
      <c r="IG199" s="36"/>
      <c r="IH199" s="36"/>
      <c r="II199" s="36"/>
      <c r="IJ199" s="36"/>
      <c r="IK199" s="36"/>
      <c r="IL199" s="36"/>
      <c r="IM199" s="36"/>
      <c r="IN199" s="36"/>
      <c r="IO199" s="36"/>
      <c r="IP199" s="36"/>
      <c r="IQ199" s="36"/>
      <c r="IR199" s="36"/>
      <c r="IS199" s="36"/>
      <c r="IT199" s="36"/>
      <c r="IU199" s="36"/>
      <c r="IV199" s="36"/>
      <c r="IW199" s="36"/>
      <c r="IX199" s="36"/>
      <c r="IY199" s="36"/>
      <c r="IZ199" s="36"/>
    </row>
    <row r="200" spans="8:8">
      <c r="B200" s="36" t="s">
        <v>93</v>
      </c>
      <c r="C200" s="36" t="s">
        <v>113</v>
      </c>
      <c r="D200" s="36" t="s">
        <v>1072</v>
      </c>
      <c r="E200" s="25">
        <v>45454.0</v>
      </c>
      <c r="F200" s="36" t="s">
        <v>692</v>
      </c>
      <c r="G200" s="36" t="s">
        <v>692</v>
      </c>
      <c r="H200" s="25">
        <v>45454.0</v>
      </c>
      <c r="I200" s="36" t="s">
        <v>1073</v>
      </c>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6"/>
      <c r="DI200" s="36"/>
      <c r="DJ200" s="36"/>
      <c r="DK200" s="36"/>
      <c r="DL200" s="36"/>
      <c r="DM200" s="36"/>
      <c r="DN200" s="36"/>
      <c r="DO200" s="36"/>
      <c r="DP200" s="36"/>
      <c r="DQ200" s="36"/>
      <c r="DR200" s="36"/>
      <c r="DS200" s="36"/>
      <c r="DT200" s="36"/>
      <c r="DU200" s="36"/>
      <c r="DV200" s="36"/>
      <c r="DW200" s="36"/>
      <c r="DX200" s="36"/>
      <c r="DY200" s="36"/>
      <c r="DZ200" s="36"/>
      <c r="EA200" s="36"/>
      <c r="EB200" s="36"/>
      <c r="EC200" s="36"/>
      <c r="ED200" s="36"/>
      <c r="EE200" s="36"/>
      <c r="EF200" s="36"/>
      <c r="EG200" s="36"/>
      <c r="EH200" s="36"/>
      <c r="EI200" s="36"/>
      <c r="EJ200" s="36"/>
      <c r="EK200" s="36"/>
      <c r="EL200" s="36"/>
      <c r="EM200" s="36"/>
      <c r="EN200" s="36"/>
      <c r="EO200" s="36"/>
      <c r="EP200" s="36"/>
      <c r="EQ200" s="36"/>
      <c r="ER200" s="36"/>
      <c r="ES200" s="36"/>
      <c r="ET200" s="36"/>
      <c r="EU200" s="36"/>
      <c r="EV200" s="36"/>
      <c r="EW200" s="36"/>
      <c r="EX200" s="36"/>
      <c r="EY200" s="36"/>
      <c r="EZ200" s="36"/>
      <c r="FA200" s="36"/>
      <c r="FB200" s="36"/>
      <c r="FC200" s="36"/>
      <c r="FD200" s="36"/>
      <c r="FE200" s="36"/>
      <c r="FF200" s="36"/>
      <c r="FG200" s="36"/>
      <c r="FH200" s="36"/>
      <c r="FI200" s="36"/>
      <c r="FJ200" s="36"/>
      <c r="FK200" s="36"/>
      <c r="FL200" s="36"/>
      <c r="FM200" s="36"/>
      <c r="FN200" s="36"/>
      <c r="FO200" s="36"/>
      <c r="FP200" s="36"/>
      <c r="FQ200" s="36"/>
      <c r="FR200" s="36"/>
      <c r="FS200" s="36"/>
      <c r="FT200" s="36"/>
      <c r="FU200" s="36"/>
      <c r="FV200" s="36"/>
      <c r="FW200" s="36"/>
      <c r="FX200" s="36"/>
      <c r="FY200" s="36"/>
      <c r="FZ200" s="36"/>
      <c r="GA200" s="36"/>
      <c r="GB200" s="36"/>
      <c r="GC200" s="36"/>
      <c r="GD200" s="36"/>
      <c r="GE200" s="36"/>
      <c r="GF200" s="36"/>
      <c r="GG200" s="36"/>
      <c r="GH200" s="36"/>
      <c r="GI200" s="36"/>
      <c r="GJ200" s="36"/>
      <c r="GK200" s="36"/>
      <c r="GL200" s="36"/>
      <c r="GM200" s="36"/>
      <c r="GN200" s="36"/>
      <c r="GO200" s="36"/>
      <c r="GP200" s="36"/>
      <c r="GQ200" s="36"/>
      <c r="GR200" s="36"/>
      <c r="GS200" s="36"/>
      <c r="GT200" s="36"/>
      <c r="GU200" s="36"/>
      <c r="GV200" s="36"/>
      <c r="GW200" s="36"/>
      <c r="GX200" s="36"/>
      <c r="GY200" s="36"/>
      <c r="GZ200" s="36"/>
      <c r="HA200" s="36"/>
      <c r="HB200" s="36"/>
      <c r="HC200" s="36"/>
      <c r="HD200" s="36"/>
      <c r="HE200" s="36"/>
      <c r="HF200" s="36"/>
      <c r="HG200" s="36"/>
      <c r="HH200" s="36"/>
      <c r="HI200" s="36"/>
      <c r="HJ200" s="36"/>
      <c r="HK200" s="36"/>
      <c r="HL200" s="36"/>
      <c r="HM200" s="36"/>
      <c r="HN200" s="36"/>
      <c r="HO200" s="36"/>
      <c r="HP200" s="36"/>
      <c r="HQ200" s="36"/>
      <c r="HR200" s="36"/>
      <c r="HS200" s="36"/>
      <c r="HT200" s="36"/>
      <c r="HU200" s="36"/>
      <c r="HV200" s="36"/>
      <c r="HW200" s="36"/>
      <c r="HX200" s="36"/>
      <c r="HY200" s="36"/>
      <c r="HZ200" s="36"/>
      <c r="IA200" s="36"/>
      <c r="IB200" s="36"/>
      <c r="IC200" s="36"/>
      <c r="ID200" s="36"/>
      <c r="IE200" s="36"/>
      <c r="IF200" s="36"/>
      <c r="IG200" s="36"/>
      <c r="IH200" s="36"/>
      <c r="II200" s="36"/>
      <c r="IJ200" s="36"/>
      <c r="IK200" s="36"/>
      <c r="IL200" s="36"/>
      <c r="IM200" s="36"/>
      <c r="IN200" s="36"/>
      <c r="IO200" s="36"/>
      <c r="IP200" s="36"/>
      <c r="IQ200" s="36"/>
      <c r="IR200" s="36"/>
      <c r="IS200" s="36"/>
      <c r="IT200" s="36"/>
      <c r="IU200" s="36"/>
      <c r="IV200" s="36"/>
      <c r="IW200" s="36"/>
      <c r="IX200" s="36"/>
      <c r="IY200" s="36"/>
      <c r="IZ200" s="36"/>
    </row>
    <row r="201" spans="8:8">
      <c r="B201" s="36" t="s">
        <v>104</v>
      </c>
      <c r="C201" s="36" t="s">
        <v>743</v>
      </c>
      <c r="D201" s="36" t="s">
        <v>1074</v>
      </c>
      <c r="E201" s="25">
        <v>45454.0</v>
      </c>
      <c r="F201" s="36" t="s">
        <v>692</v>
      </c>
      <c r="G201" s="36" t="s">
        <v>692</v>
      </c>
      <c r="H201" s="25">
        <v>45454.0</v>
      </c>
      <c r="I201" s="36" t="s">
        <v>1075</v>
      </c>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c r="DN201" s="36"/>
      <c r="DO201" s="36"/>
      <c r="DP201" s="36"/>
      <c r="DQ201" s="36"/>
      <c r="DR201" s="36"/>
      <c r="DS201" s="36"/>
      <c r="DT201" s="36"/>
      <c r="DU201" s="36"/>
      <c r="DV201" s="36"/>
      <c r="DW201" s="36"/>
      <c r="DX201" s="36"/>
      <c r="DY201" s="36"/>
      <c r="DZ201" s="36"/>
      <c r="EA201" s="36"/>
      <c r="EB201" s="36"/>
      <c r="EC201" s="36"/>
      <c r="ED201" s="36"/>
      <c r="EE201" s="36"/>
      <c r="EF201" s="36"/>
      <c r="EG201" s="36"/>
      <c r="EH201" s="36"/>
      <c r="EI201" s="36"/>
      <c r="EJ201" s="36"/>
      <c r="EK201" s="36"/>
      <c r="EL201" s="36"/>
      <c r="EM201" s="36"/>
      <c r="EN201" s="36"/>
      <c r="EO201" s="36"/>
      <c r="EP201" s="36"/>
      <c r="EQ201" s="36"/>
      <c r="ER201" s="36"/>
      <c r="ES201" s="36"/>
      <c r="ET201" s="36"/>
      <c r="EU201" s="36"/>
      <c r="EV201" s="36"/>
      <c r="EW201" s="36"/>
      <c r="EX201" s="36"/>
      <c r="EY201" s="36"/>
      <c r="EZ201" s="36"/>
      <c r="FA201" s="36"/>
      <c r="FB201" s="36"/>
      <c r="FC201" s="36"/>
      <c r="FD201" s="36"/>
      <c r="FE201" s="36"/>
      <c r="FF201" s="36"/>
      <c r="FG201" s="36"/>
      <c r="FH201" s="36"/>
      <c r="FI201" s="36"/>
      <c r="FJ201" s="36"/>
      <c r="FK201" s="36"/>
      <c r="FL201" s="36"/>
      <c r="FM201" s="36"/>
      <c r="FN201" s="36"/>
      <c r="FO201" s="36"/>
      <c r="FP201" s="36"/>
      <c r="FQ201" s="36"/>
      <c r="FR201" s="36"/>
      <c r="FS201" s="36"/>
      <c r="FT201" s="36"/>
      <c r="FU201" s="36"/>
      <c r="FV201" s="36"/>
      <c r="FW201" s="36"/>
      <c r="FX201" s="36"/>
      <c r="FY201" s="36"/>
      <c r="FZ201" s="36"/>
      <c r="GA201" s="36"/>
      <c r="GB201" s="36"/>
      <c r="GC201" s="36"/>
      <c r="GD201" s="36"/>
      <c r="GE201" s="36"/>
      <c r="GF201" s="36"/>
      <c r="GG201" s="36"/>
      <c r="GH201" s="36"/>
      <c r="GI201" s="36"/>
      <c r="GJ201" s="36"/>
      <c r="GK201" s="36"/>
      <c r="GL201" s="36"/>
      <c r="GM201" s="36"/>
      <c r="GN201" s="36"/>
      <c r="GO201" s="36"/>
      <c r="GP201" s="36"/>
      <c r="GQ201" s="36"/>
      <c r="GR201" s="36"/>
      <c r="GS201" s="36"/>
      <c r="GT201" s="36"/>
      <c r="GU201" s="36"/>
      <c r="GV201" s="36"/>
      <c r="GW201" s="36"/>
      <c r="GX201" s="36"/>
      <c r="GY201" s="36"/>
      <c r="GZ201" s="36"/>
      <c r="HA201" s="36"/>
      <c r="HB201" s="36"/>
      <c r="HC201" s="36"/>
      <c r="HD201" s="36"/>
      <c r="HE201" s="36"/>
      <c r="HF201" s="36"/>
      <c r="HG201" s="36"/>
      <c r="HH201" s="36"/>
      <c r="HI201" s="36"/>
      <c r="HJ201" s="36"/>
      <c r="HK201" s="36"/>
      <c r="HL201" s="36"/>
      <c r="HM201" s="36"/>
      <c r="HN201" s="36"/>
      <c r="HO201" s="36"/>
      <c r="HP201" s="36"/>
      <c r="HQ201" s="36"/>
      <c r="HR201" s="36"/>
      <c r="HS201" s="36"/>
      <c r="HT201" s="36"/>
      <c r="HU201" s="36"/>
      <c r="HV201" s="36"/>
      <c r="HW201" s="36"/>
      <c r="HX201" s="36"/>
      <c r="HY201" s="36"/>
      <c r="HZ201" s="36"/>
      <c r="IA201" s="36"/>
      <c r="IB201" s="36"/>
      <c r="IC201" s="36"/>
      <c r="ID201" s="36"/>
      <c r="IE201" s="36"/>
      <c r="IF201" s="36"/>
      <c r="IG201" s="36"/>
      <c r="IH201" s="36"/>
      <c r="II201" s="36"/>
      <c r="IJ201" s="36"/>
      <c r="IK201" s="36"/>
      <c r="IL201" s="36"/>
      <c r="IM201" s="36"/>
      <c r="IN201" s="36"/>
      <c r="IO201" s="36"/>
      <c r="IP201" s="36"/>
      <c r="IQ201" s="36"/>
      <c r="IR201" s="36"/>
      <c r="IS201" s="36"/>
      <c r="IT201" s="36"/>
      <c r="IU201" s="36"/>
      <c r="IV201" s="36"/>
      <c r="IW201" s="36"/>
      <c r="IX201" s="36"/>
      <c r="IY201" s="36"/>
      <c r="IZ201" s="36"/>
    </row>
    <row r="202" spans="8:8">
      <c r="B202" s="36" t="s">
        <v>104</v>
      </c>
      <c r="C202" s="36" t="s">
        <v>743</v>
      </c>
      <c r="D202" s="36" t="s">
        <v>1076</v>
      </c>
      <c r="E202" s="25">
        <v>45456.0</v>
      </c>
      <c r="F202" s="36" t="s">
        <v>721</v>
      </c>
      <c r="G202" s="36" t="s">
        <v>692</v>
      </c>
      <c r="H202" s="25">
        <v>45461.0</v>
      </c>
      <c r="I202" s="36" t="s">
        <v>1077</v>
      </c>
      <c r="J202" s="57" t="s">
        <v>1078</v>
      </c>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6"/>
      <c r="DI202" s="36"/>
      <c r="DJ202" s="36"/>
      <c r="DK202" s="36"/>
      <c r="DL202" s="36"/>
      <c r="DM202" s="36"/>
      <c r="DN202" s="36"/>
      <c r="DO202" s="36"/>
      <c r="DP202" s="36"/>
      <c r="DQ202" s="36"/>
      <c r="DR202" s="36"/>
      <c r="DS202" s="36"/>
      <c r="DT202" s="36"/>
      <c r="DU202" s="36"/>
      <c r="DV202" s="36"/>
      <c r="DW202" s="36"/>
      <c r="DX202" s="36"/>
      <c r="DY202" s="36"/>
      <c r="DZ202" s="36"/>
      <c r="EA202" s="36"/>
      <c r="EB202" s="36"/>
      <c r="EC202" s="36"/>
      <c r="ED202" s="36"/>
      <c r="EE202" s="36"/>
      <c r="EF202" s="36"/>
      <c r="EG202" s="36"/>
      <c r="EH202" s="36"/>
      <c r="EI202" s="36"/>
      <c r="EJ202" s="36"/>
      <c r="EK202" s="36"/>
      <c r="EL202" s="36"/>
      <c r="EM202" s="36"/>
      <c r="EN202" s="36"/>
      <c r="EO202" s="36"/>
      <c r="EP202" s="36"/>
      <c r="EQ202" s="36"/>
      <c r="ER202" s="36"/>
      <c r="ES202" s="36"/>
      <c r="ET202" s="36"/>
      <c r="EU202" s="36"/>
      <c r="EV202" s="36"/>
      <c r="EW202" s="36"/>
      <c r="EX202" s="36"/>
      <c r="EY202" s="36"/>
      <c r="EZ202" s="36"/>
      <c r="FA202" s="36"/>
      <c r="FB202" s="36"/>
      <c r="FC202" s="36"/>
      <c r="FD202" s="36"/>
      <c r="FE202" s="36"/>
      <c r="FF202" s="36"/>
      <c r="FG202" s="36"/>
      <c r="FH202" s="36"/>
      <c r="FI202" s="36"/>
      <c r="FJ202" s="36"/>
      <c r="FK202" s="36"/>
      <c r="FL202" s="36"/>
      <c r="FM202" s="36"/>
      <c r="FN202" s="36"/>
      <c r="FO202" s="36"/>
      <c r="FP202" s="36"/>
      <c r="FQ202" s="36"/>
      <c r="FR202" s="36"/>
      <c r="FS202" s="36"/>
      <c r="FT202" s="36"/>
      <c r="FU202" s="36"/>
      <c r="FV202" s="36"/>
      <c r="FW202" s="36"/>
      <c r="FX202" s="36"/>
      <c r="FY202" s="36"/>
      <c r="FZ202" s="36"/>
      <c r="GA202" s="36"/>
      <c r="GB202" s="36"/>
      <c r="GC202" s="36"/>
      <c r="GD202" s="36"/>
      <c r="GE202" s="36"/>
      <c r="GF202" s="36"/>
      <c r="GG202" s="36"/>
      <c r="GH202" s="36"/>
      <c r="GI202" s="36"/>
      <c r="GJ202" s="36"/>
      <c r="GK202" s="36"/>
      <c r="GL202" s="36"/>
      <c r="GM202" s="36"/>
      <c r="GN202" s="36"/>
      <c r="GO202" s="36"/>
      <c r="GP202" s="36"/>
      <c r="GQ202" s="36"/>
      <c r="GR202" s="36"/>
      <c r="GS202" s="36"/>
      <c r="GT202" s="36"/>
      <c r="GU202" s="36"/>
      <c r="GV202" s="36"/>
      <c r="GW202" s="36"/>
      <c r="GX202" s="36"/>
      <c r="GY202" s="36"/>
      <c r="GZ202" s="36"/>
      <c r="HA202" s="36"/>
      <c r="HB202" s="36"/>
      <c r="HC202" s="36"/>
      <c r="HD202" s="36"/>
      <c r="HE202" s="36"/>
      <c r="HF202" s="36"/>
      <c r="HG202" s="36"/>
      <c r="HH202" s="36"/>
      <c r="HI202" s="36"/>
      <c r="HJ202" s="36"/>
      <c r="HK202" s="36"/>
      <c r="HL202" s="36"/>
      <c r="HM202" s="36"/>
      <c r="HN202" s="36"/>
      <c r="HO202" s="36"/>
      <c r="HP202" s="36"/>
      <c r="HQ202" s="36"/>
      <c r="HR202" s="36"/>
      <c r="HS202" s="36"/>
      <c r="HT202" s="36"/>
      <c r="HU202" s="36"/>
      <c r="HV202" s="36"/>
      <c r="HW202" s="36"/>
      <c r="HX202" s="36"/>
      <c r="HY202" s="36"/>
      <c r="HZ202" s="36"/>
      <c r="IA202" s="36"/>
      <c r="IB202" s="36"/>
      <c r="IC202" s="36"/>
      <c r="ID202" s="36"/>
      <c r="IE202" s="36"/>
      <c r="IF202" s="36"/>
      <c r="IG202" s="36"/>
      <c r="IH202" s="36"/>
      <c r="II202" s="36"/>
      <c r="IJ202" s="36"/>
      <c r="IK202" s="36"/>
      <c r="IL202" s="36"/>
      <c r="IM202" s="36"/>
      <c r="IN202" s="36"/>
      <c r="IO202" s="36"/>
      <c r="IP202" s="36"/>
      <c r="IQ202" s="36"/>
      <c r="IR202" s="36"/>
      <c r="IS202" s="36"/>
      <c r="IT202" s="36"/>
      <c r="IU202" s="36"/>
      <c r="IV202" s="36"/>
      <c r="IW202" s="36"/>
      <c r="IX202" s="36"/>
      <c r="IY202" s="36"/>
      <c r="IZ202" s="36"/>
    </row>
    <row r="203" spans="8:8">
      <c r="B203" s="36" t="s">
        <v>104</v>
      </c>
      <c r="C203" s="36" t="s">
        <v>743</v>
      </c>
      <c r="D203" s="36" t="s">
        <v>1079</v>
      </c>
      <c r="E203" s="25">
        <v>45456.0</v>
      </c>
      <c r="F203" s="36" t="s">
        <v>692</v>
      </c>
      <c r="G203" s="36" t="s">
        <v>692</v>
      </c>
      <c r="H203" s="25">
        <v>45461.0</v>
      </c>
      <c r="I203" s="36" t="s">
        <v>1080</v>
      </c>
      <c r="J203" s="57" t="s">
        <v>1078</v>
      </c>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6"/>
      <c r="DJ203" s="36"/>
      <c r="DK203" s="36"/>
      <c r="DL203" s="36"/>
      <c r="DM203" s="36"/>
      <c r="DN203" s="36"/>
      <c r="DO203" s="36"/>
      <c r="DP203" s="36"/>
      <c r="DQ203" s="36"/>
      <c r="DR203" s="36"/>
      <c r="DS203" s="36"/>
      <c r="DT203" s="36"/>
      <c r="DU203" s="36"/>
      <c r="DV203" s="36"/>
      <c r="DW203" s="36"/>
      <c r="DX203" s="36"/>
      <c r="DY203" s="36"/>
      <c r="DZ203" s="36"/>
      <c r="EA203" s="36"/>
      <c r="EB203" s="36"/>
      <c r="EC203" s="36"/>
      <c r="ED203" s="36"/>
      <c r="EE203" s="36"/>
      <c r="EF203" s="36"/>
      <c r="EG203" s="36"/>
      <c r="EH203" s="36"/>
      <c r="EI203" s="36"/>
      <c r="EJ203" s="36"/>
      <c r="EK203" s="36"/>
      <c r="EL203" s="36"/>
      <c r="EM203" s="36"/>
      <c r="EN203" s="36"/>
      <c r="EO203" s="36"/>
      <c r="EP203" s="36"/>
      <c r="EQ203" s="36"/>
      <c r="ER203" s="36"/>
      <c r="ES203" s="36"/>
      <c r="ET203" s="36"/>
      <c r="EU203" s="36"/>
      <c r="EV203" s="36"/>
      <c r="EW203" s="36"/>
      <c r="EX203" s="36"/>
      <c r="EY203" s="36"/>
      <c r="EZ203" s="36"/>
      <c r="FA203" s="36"/>
      <c r="FB203" s="36"/>
      <c r="FC203" s="36"/>
      <c r="FD203" s="36"/>
      <c r="FE203" s="36"/>
      <c r="FF203" s="36"/>
      <c r="FG203" s="36"/>
      <c r="FH203" s="36"/>
      <c r="FI203" s="36"/>
      <c r="FJ203" s="36"/>
      <c r="FK203" s="36"/>
      <c r="FL203" s="36"/>
      <c r="FM203" s="36"/>
      <c r="FN203" s="36"/>
      <c r="FO203" s="36"/>
      <c r="FP203" s="36"/>
      <c r="FQ203" s="36"/>
      <c r="FR203" s="36"/>
      <c r="FS203" s="36"/>
      <c r="FT203" s="36"/>
      <c r="FU203" s="36"/>
      <c r="FV203" s="36"/>
      <c r="FW203" s="36"/>
      <c r="FX203" s="36"/>
      <c r="FY203" s="36"/>
      <c r="FZ203" s="36"/>
      <c r="GA203" s="36"/>
      <c r="GB203" s="36"/>
      <c r="GC203" s="36"/>
      <c r="GD203" s="36"/>
      <c r="GE203" s="36"/>
      <c r="GF203" s="36"/>
      <c r="GG203" s="36"/>
      <c r="GH203" s="36"/>
      <c r="GI203" s="36"/>
      <c r="GJ203" s="36"/>
      <c r="GK203" s="36"/>
      <c r="GL203" s="36"/>
      <c r="GM203" s="36"/>
      <c r="GN203" s="36"/>
      <c r="GO203" s="36"/>
      <c r="GP203" s="36"/>
      <c r="GQ203" s="36"/>
      <c r="GR203" s="36"/>
      <c r="GS203" s="36"/>
      <c r="GT203" s="36"/>
      <c r="GU203" s="36"/>
      <c r="GV203" s="36"/>
      <c r="GW203" s="36"/>
      <c r="GX203" s="36"/>
      <c r="GY203" s="36"/>
      <c r="GZ203" s="36"/>
      <c r="HA203" s="36"/>
      <c r="HB203" s="36"/>
      <c r="HC203" s="36"/>
      <c r="HD203" s="36"/>
      <c r="HE203" s="36"/>
      <c r="HF203" s="36"/>
      <c r="HG203" s="36"/>
      <c r="HH203" s="36"/>
      <c r="HI203" s="36"/>
      <c r="HJ203" s="36"/>
      <c r="HK203" s="36"/>
      <c r="HL203" s="36"/>
      <c r="HM203" s="36"/>
      <c r="HN203" s="36"/>
      <c r="HO203" s="36"/>
      <c r="HP203" s="36"/>
      <c r="HQ203" s="36"/>
      <c r="HR203" s="36"/>
      <c r="HS203" s="36"/>
      <c r="HT203" s="36"/>
      <c r="HU203" s="36"/>
      <c r="HV203" s="36"/>
      <c r="HW203" s="36"/>
      <c r="HX203" s="36"/>
      <c r="HY203" s="36"/>
      <c r="HZ203" s="36"/>
      <c r="IA203" s="36"/>
      <c r="IB203" s="36"/>
      <c r="IC203" s="36"/>
      <c r="ID203" s="36"/>
      <c r="IE203" s="36"/>
      <c r="IF203" s="36"/>
      <c r="IG203" s="36"/>
      <c r="IH203" s="36"/>
      <c r="II203" s="36"/>
      <c r="IJ203" s="36"/>
      <c r="IK203" s="36"/>
      <c r="IL203" s="36"/>
      <c r="IM203" s="36"/>
      <c r="IN203" s="36"/>
      <c r="IO203" s="36"/>
      <c r="IP203" s="36"/>
      <c r="IQ203" s="36"/>
      <c r="IR203" s="36"/>
      <c r="IS203" s="36"/>
      <c r="IT203" s="36"/>
      <c r="IU203" s="36"/>
      <c r="IV203" s="36"/>
      <c r="IW203" s="36"/>
      <c r="IX203" s="36"/>
      <c r="IY203" s="36"/>
      <c r="IZ203" s="36"/>
    </row>
    <row r="204" spans="8:8">
      <c r="B204" s="36" t="s">
        <v>104</v>
      </c>
      <c r="C204" s="36" t="s">
        <v>743</v>
      </c>
      <c r="D204" s="36" t="s">
        <v>1081</v>
      </c>
      <c r="E204" s="25">
        <v>45461.0</v>
      </c>
      <c r="F204" s="36" t="s">
        <v>692</v>
      </c>
      <c r="G204" s="36" t="s">
        <v>692</v>
      </c>
      <c r="H204" s="25">
        <v>45461.0</v>
      </c>
      <c r="I204" s="36" t="s">
        <v>1082</v>
      </c>
      <c r="J204" s="36" t="s">
        <v>489</v>
      </c>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6"/>
      <c r="DI204" s="36"/>
      <c r="DJ204" s="36"/>
      <c r="DK204" s="36"/>
      <c r="DL204" s="36"/>
      <c r="DM204" s="36"/>
      <c r="DN204" s="36"/>
      <c r="DO204" s="36"/>
      <c r="DP204" s="36"/>
      <c r="DQ204" s="36"/>
      <c r="DR204" s="36"/>
      <c r="DS204" s="36"/>
      <c r="DT204" s="36"/>
      <c r="DU204" s="36"/>
      <c r="DV204" s="36"/>
      <c r="DW204" s="36"/>
      <c r="DX204" s="36"/>
      <c r="DY204" s="36"/>
      <c r="DZ204" s="36"/>
      <c r="EA204" s="36"/>
      <c r="EB204" s="36"/>
      <c r="EC204" s="36"/>
      <c r="ED204" s="36"/>
      <c r="EE204" s="36"/>
      <c r="EF204" s="36"/>
      <c r="EG204" s="36"/>
      <c r="EH204" s="36"/>
      <c r="EI204" s="36"/>
      <c r="EJ204" s="36"/>
      <c r="EK204" s="36"/>
      <c r="EL204" s="36"/>
      <c r="EM204" s="36"/>
      <c r="EN204" s="36"/>
      <c r="EO204" s="36"/>
      <c r="EP204" s="36"/>
      <c r="EQ204" s="36"/>
      <c r="ER204" s="36"/>
      <c r="ES204" s="36"/>
      <c r="ET204" s="36"/>
      <c r="EU204" s="36"/>
      <c r="EV204" s="36"/>
      <c r="EW204" s="36"/>
      <c r="EX204" s="36"/>
      <c r="EY204" s="36"/>
      <c r="EZ204" s="36"/>
      <c r="FA204" s="36"/>
      <c r="FB204" s="36"/>
      <c r="FC204" s="36"/>
      <c r="FD204" s="36"/>
      <c r="FE204" s="36"/>
      <c r="FF204" s="36"/>
      <c r="FG204" s="36"/>
      <c r="FH204" s="36"/>
      <c r="FI204" s="36"/>
      <c r="FJ204" s="36"/>
      <c r="FK204" s="36"/>
      <c r="FL204" s="36"/>
      <c r="FM204" s="36"/>
      <c r="FN204" s="36"/>
      <c r="FO204" s="36"/>
      <c r="FP204" s="36"/>
      <c r="FQ204" s="36"/>
      <c r="FR204" s="36"/>
      <c r="FS204" s="36"/>
      <c r="FT204" s="36"/>
      <c r="FU204" s="36"/>
      <c r="FV204" s="36"/>
      <c r="FW204" s="36"/>
      <c r="FX204" s="36"/>
      <c r="FY204" s="36"/>
      <c r="FZ204" s="36"/>
      <c r="GA204" s="36"/>
      <c r="GB204" s="36"/>
      <c r="GC204" s="36"/>
      <c r="GD204" s="36"/>
      <c r="GE204" s="36"/>
      <c r="GF204" s="36"/>
      <c r="GG204" s="36"/>
      <c r="GH204" s="36"/>
      <c r="GI204" s="36"/>
      <c r="GJ204" s="36"/>
      <c r="GK204" s="36"/>
      <c r="GL204" s="36"/>
      <c r="GM204" s="36"/>
      <c r="GN204" s="36"/>
      <c r="GO204" s="36"/>
      <c r="GP204" s="36"/>
      <c r="GQ204" s="36"/>
      <c r="GR204" s="36"/>
      <c r="GS204" s="36"/>
      <c r="GT204" s="36"/>
      <c r="GU204" s="36"/>
      <c r="GV204" s="36"/>
      <c r="GW204" s="36"/>
      <c r="GX204" s="36"/>
      <c r="GY204" s="36"/>
      <c r="GZ204" s="36"/>
      <c r="HA204" s="36"/>
      <c r="HB204" s="36"/>
      <c r="HC204" s="36"/>
      <c r="HD204" s="36"/>
      <c r="HE204" s="36"/>
      <c r="HF204" s="36"/>
      <c r="HG204" s="36"/>
      <c r="HH204" s="36"/>
      <c r="HI204" s="36"/>
      <c r="HJ204" s="36"/>
      <c r="HK204" s="36"/>
      <c r="HL204" s="36"/>
      <c r="HM204" s="36"/>
      <c r="HN204" s="36"/>
      <c r="HO204" s="36"/>
      <c r="HP204" s="36"/>
      <c r="HQ204" s="36"/>
      <c r="HR204" s="36"/>
      <c r="HS204" s="36"/>
      <c r="HT204" s="36"/>
      <c r="HU204" s="36"/>
      <c r="HV204" s="36"/>
      <c r="HW204" s="36"/>
      <c r="HX204" s="36"/>
      <c r="HY204" s="36"/>
      <c r="HZ204" s="36"/>
      <c r="IA204" s="36"/>
      <c r="IB204" s="36"/>
      <c r="IC204" s="36"/>
      <c r="ID204" s="36"/>
      <c r="IE204" s="36"/>
      <c r="IF204" s="36"/>
      <c r="IG204" s="36"/>
      <c r="IH204" s="36"/>
      <c r="II204" s="36"/>
      <c r="IJ204" s="36"/>
      <c r="IK204" s="36"/>
      <c r="IL204" s="36"/>
      <c r="IM204" s="36"/>
      <c r="IN204" s="36"/>
      <c r="IO204" s="36"/>
      <c r="IP204" s="36"/>
      <c r="IQ204" s="36"/>
      <c r="IR204" s="36"/>
      <c r="IS204" s="36"/>
      <c r="IT204" s="36"/>
      <c r="IU204" s="36"/>
      <c r="IV204" s="36"/>
      <c r="IW204" s="36"/>
      <c r="IX204" s="36"/>
      <c r="IY204" s="36"/>
      <c r="IZ204" s="36"/>
    </row>
    <row r="205" spans="8:8">
      <c r="B205" s="36" t="s">
        <v>104</v>
      </c>
      <c r="C205" s="36" t="s">
        <v>743</v>
      </c>
      <c r="D205" s="36" t="s">
        <v>1083</v>
      </c>
      <c r="E205" s="25">
        <v>45461.0</v>
      </c>
      <c r="F205" s="36" t="s">
        <v>692</v>
      </c>
      <c r="G205" s="36" t="s">
        <v>692</v>
      </c>
      <c r="H205" s="25">
        <v>45461.0</v>
      </c>
      <c r="I205" s="36" t="s">
        <v>1084</v>
      </c>
      <c r="J205" s="36" t="s">
        <v>489</v>
      </c>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6"/>
      <c r="DI205" s="36"/>
      <c r="DJ205" s="36"/>
      <c r="DK205" s="36"/>
      <c r="DL205" s="36"/>
      <c r="DM205" s="36"/>
      <c r="DN205" s="36"/>
      <c r="DO205" s="36"/>
      <c r="DP205" s="36"/>
      <c r="DQ205" s="36"/>
      <c r="DR205" s="36"/>
      <c r="DS205" s="36"/>
      <c r="DT205" s="36"/>
      <c r="DU205" s="36"/>
      <c r="DV205" s="36"/>
      <c r="DW205" s="36"/>
      <c r="DX205" s="36"/>
      <c r="DY205" s="36"/>
      <c r="DZ205" s="36"/>
      <c r="EA205" s="36"/>
      <c r="EB205" s="36"/>
      <c r="EC205" s="36"/>
      <c r="ED205" s="36"/>
      <c r="EE205" s="36"/>
      <c r="EF205" s="36"/>
      <c r="EG205" s="36"/>
      <c r="EH205" s="36"/>
      <c r="EI205" s="36"/>
      <c r="EJ205" s="36"/>
      <c r="EK205" s="36"/>
      <c r="EL205" s="36"/>
      <c r="EM205" s="36"/>
      <c r="EN205" s="36"/>
      <c r="EO205" s="36"/>
      <c r="EP205" s="36"/>
      <c r="EQ205" s="36"/>
      <c r="ER205" s="36"/>
      <c r="ES205" s="36"/>
      <c r="ET205" s="36"/>
      <c r="EU205" s="36"/>
      <c r="EV205" s="36"/>
      <c r="EW205" s="36"/>
      <c r="EX205" s="36"/>
      <c r="EY205" s="36"/>
      <c r="EZ205" s="36"/>
      <c r="FA205" s="36"/>
      <c r="FB205" s="36"/>
      <c r="FC205" s="36"/>
      <c r="FD205" s="36"/>
      <c r="FE205" s="36"/>
      <c r="FF205" s="36"/>
      <c r="FG205" s="36"/>
      <c r="FH205" s="36"/>
      <c r="FI205" s="36"/>
      <c r="FJ205" s="36"/>
      <c r="FK205" s="36"/>
      <c r="FL205" s="36"/>
      <c r="FM205" s="36"/>
      <c r="FN205" s="36"/>
      <c r="FO205" s="36"/>
      <c r="FP205" s="36"/>
      <c r="FQ205" s="36"/>
      <c r="FR205" s="36"/>
      <c r="FS205" s="36"/>
      <c r="FT205" s="36"/>
      <c r="FU205" s="36"/>
      <c r="FV205" s="36"/>
      <c r="FW205" s="36"/>
      <c r="FX205" s="36"/>
      <c r="FY205" s="36"/>
      <c r="FZ205" s="36"/>
      <c r="GA205" s="36"/>
      <c r="GB205" s="36"/>
      <c r="GC205" s="36"/>
      <c r="GD205" s="36"/>
      <c r="GE205" s="36"/>
      <c r="GF205" s="36"/>
      <c r="GG205" s="36"/>
      <c r="GH205" s="36"/>
      <c r="GI205" s="36"/>
      <c r="GJ205" s="36"/>
      <c r="GK205" s="36"/>
      <c r="GL205" s="36"/>
      <c r="GM205" s="36"/>
      <c r="GN205" s="36"/>
      <c r="GO205" s="36"/>
      <c r="GP205" s="36"/>
      <c r="GQ205" s="36"/>
      <c r="GR205" s="36"/>
      <c r="GS205" s="36"/>
      <c r="GT205" s="36"/>
      <c r="GU205" s="36"/>
      <c r="GV205" s="36"/>
      <c r="GW205" s="36"/>
      <c r="GX205" s="36"/>
      <c r="GY205" s="36"/>
      <c r="GZ205" s="36"/>
      <c r="HA205" s="36"/>
      <c r="HB205" s="36"/>
      <c r="HC205" s="36"/>
      <c r="HD205" s="36"/>
      <c r="HE205" s="36"/>
      <c r="HF205" s="36"/>
      <c r="HG205" s="36"/>
      <c r="HH205" s="36"/>
      <c r="HI205" s="36"/>
      <c r="HJ205" s="36"/>
      <c r="HK205" s="36"/>
      <c r="HL205" s="36"/>
      <c r="HM205" s="36"/>
      <c r="HN205" s="36"/>
      <c r="HO205" s="36"/>
      <c r="HP205" s="36"/>
      <c r="HQ205" s="36"/>
      <c r="HR205" s="36"/>
      <c r="HS205" s="36"/>
      <c r="HT205" s="36"/>
      <c r="HU205" s="36"/>
      <c r="HV205" s="36"/>
      <c r="HW205" s="36"/>
      <c r="HX205" s="36"/>
      <c r="HY205" s="36"/>
      <c r="HZ205" s="36"/>
      <c r="IA205" s="36"/>
      <c r="IB205" s="36"/>
      <c r="IC205" s="36"/>
      <c r="ID205" s="36"/>
      <c r="IE205" s="36"/>
      <c r="IF205" s="36"/>
      <c r="IG205" s="36"/>
      <c r="IH205" s="36"/>
      <c r="II205" s="36"/>
      <c r="IJ205" s="36"/>
      <c r="IK205" s="36"/>
      <c r="IL205" s="36"/>
      <c r="IM205" s="36"/>
      <c r="IN205" s="36"/>
      <c r="IO205" s="36"/>
      <c r="IP205" s="36"/>
      <c r="IQ205" s="36"/>
      <c r="IR205" s="36"/>
      <c r="IS205" s="36"/>
      <c r="IT205" s="36"/>
      <c r="IU205" s="36"/>
      <c r="IV205" s="36"/>
      <c r="IW205" s="36"/>
      <c r="IX205" s="36"/>
      <c r="IY205" s="36"/>
      <c r="IZ205" s="36"/>
    </row>
    <row r="206" spans="8:8">
      <c r="B206" s="36" t="s">
        <v>104</v>
      </c>
      <c r="C206" s="36" t="s">
        <v>743</v>
      </c>
      <c r="D206" s="36" t="s">
        <v>1085</v>
      </c>
      <c r="E206" s="25">
        <v>45462.0</v>
      </c>
      <c r="F206" s="36" t="s">
        <v>692</v>
      </c>
      <c r="G206" s="36" t="s">
        <v>692</v>
      </c>
      <c r="H206" s="25">
        <v>45462.0</v>
      </c>
      <c r="I206" s="36" t="s">
        <v>517</v>
      </c>
      <c r="J206" s="36" t="s">
        <v>517</v>
      </c>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6"/>
      <c r="DI206" s="36"/>
      <c r="DJ206" s="36"/>
      <c r="DK206" s="36"/>
      <c r="DL206" s="36"/>
      <c r="DM206" s="36"/>
      <c r="DN206" s="36"/>
      <c r="DO206" s="36"/>
      <c r="DP206" s="36"/>
      <c r="DQ206" s="36"/>
      <c r="DR206" s="36"/>
      <c r="DS206" s="36"/>
      <c r="DT206" s="36"/>
      <c r="DU206" s="36"/>
      <c r="DV206" s="36"/>
      <c r="DW206" s="36"/>
      <c r="DX206" s="36"/>
      <c r="DY206" s="36"/>
      <c r="DZ206" s="36"/>
      <c r="EA206" s="36"/>
      <c r="EB206" s="36"/>
      <c r="EC206" s="36"/>
      <c r="ED206" s="36"/>
      <c r="EE206" s="36"/>
      <c r="EF206" s="36"/>
      <c r="EG206" s="36"/>
      <c r="EH206" s="36"/>
      <c r="EI206" s="36"/>
      <c r="EJ206" s="36"/>
      <c r="EK206" s="36"/>
      <c r="EL206" s="36"/>
      <c r="EM206" s="36"/>
      <c r="EN206" s="36"/>
      <c r="EO206" s="36"/>
      <c r="EP206" s="36"/>
      <c r="EQ206" s="36"/>
      <c r="ER206" s="36"/>
      <c r="ES206" s="36"/>
      <c r="ET206" s="36"/>
      <c r="EU206" s="36"/>
      <c r="EV206" s="36"/>
      <c r="EW206" s="36"/>
      <c r="EX206" s="36"/>
      <c r="EY206" s="36"/>
      <c r="EZ206" s="36"/>
      <c r="FA206" s="36"/>
      <c r="FB206" s="36"/>
      <c r="FC206" s="36"/>
      <c r="FD206" s="36"/>
      <c r="FE206" s="36"/>
      <c r="FF206" s="36"/>
      <c r="FG206" s="36"/>
      <c r="FH206" s="36"/>
      <c r="FI206" s="36"/>
      <c r="FJ206" s="36"/>
      <c r="FK206" s="36"/>
      <c r="FL206" s="36"/>
      <c r="FM206" s="36"/>
      <c r="FN206" s="36"/>
      <c r="FO206" s="36"/>
      <c r="FP206" s="36"/>
      <c r="FQ206" s="36"/>
      <c r="FR206" s="36"/>
      <c r="FS206" s="36"/>
      <c r="FT206" s="36"/>
      <c r="FU206" s="36"/>
      <c r="FV206" s="36"/>
      <c r="FW206" s="36"/>
      <c r="FX206" s="36"/>
      <c r="FY206" s="36"/>
      <c r="FZ206" s="36"/>
      <c r="GA206" s="36"/>
      <c r="GB206" s="36"/>
      <c r="GC206" s="36"/>
      <c r="GD206" s="36"/>
      <c r="GE206" s="36"/>
      <c r="GF206" s="36"/>
      <c r="GG206" s="36"/>
      <c r="GH206" s="36"/>
      <c r="GI206" s="36"/>
      <c r="GJ206" s="36"/>
      <c r="GK206" s="36"/>
      <c r="GL206" s="36"/>
      <c r="GM206" s="36"/>
      <c r="GN206" s="36"/>
      <c r="GO206" s="36"/>
      <c r="GP206" s="36"/>
      <c r="GQ206" s="36"/>
      <c r="GR206" s="36"/>
      <c r="GS206" s="36"/>
      <c r="GT206" s="36"/>
      <c r="GU206" s="36"/>
      <c r="GV206" s="36"/>
      <c r="GW206" s="36"/>
      <c r="GX206" s="36"/>
      <c r="GY206" s="36"/>
      <c r="GZ206" s="36"/>
      <c r="HA206" s="36"/>
      <c r="HB206" s="36"/>
      <c r="HC206" s="36"/>
      <c r="HD206" s="36"/>
      <c r="HE206" s="36"/>
      <c r="HF206" s="36"/>
      <c r="HG206" s="36"/>
      <c r="HH206" s="36"/>
      <c r="HI206" s="36"/>
      <c r="HJ206" s="36"/>
      <c r="HK206" s="36"/>
      <c r="HL206" s="36"/>
      <c r="HM206" s="36"/>
      <c r="HN206" s="36"/>
      <c r="HO206" s="36"/>
      <c r="HP206" s="36"/>
      <c r="HQ206" s="36"/>
      <c r="HR206" s="36"/>
      <c r="HS206" s="36"/>
      <c r="HT206" s="36"/>
      <c r="HU206" s="36"/>
      <c r="HV206" s="36"/>
      <c r="HW206" s="36"/>
      <c r="HX206" s="36"/>
      <c r="HY206" s="36"/>
      <c r="HZ206" s="36"/>
      <c r="IA206" s="36"/>
      <c r="IB206" s="36"/>
      <c r="IC206" s="36"/>
      <c r="ID206" s="36"/>
      <c r="IE206" s="36"/>
      <c r="IF206" s="36"/>
      <c r="IG206" s="36"/>
      <c r="IH206" s="36"/>
      <c r="II206" s="36"/>
      <c r="IJ206" s="36"/>
      <c r="IK206" s="36"/>
      <c r="IL206" s="36"/>
      <c r="IM206" s="36"/>
      <c r="IN206" s="36"/>
      <c r="IO206" s="36"/>
      <c r="IP206" s="36"/>
      <c r="IQ206" s="36"/>
      <c r="IR206" s="36"/>
      <c r="IS206" s="36"/>
      <c r="IT206" s="36"/>
      <c r="IU206" s="36"/>
      <c r="IV206" s="36"/>
      <c r="IW206" s="36"/>
      <c r="IX206" s="36"/>
      <c r="IY206" s="36"/>
      <c r="IZ206" s="36"/>
    </row>
    <row r="207" spans="8:8">
      <c r="B207" s="36" t="s">
        <v>104</v>
      </c>
      <c r="C207" s="36" t="s">
        <v>743</v>
      </c>
      <c r="D207" s="36" t="s">
        <v>1086</v>
      </c>
      <c r="E207" s="25">
        <v>45464.0</v>
      </c>
      <c r="F207" s="36" t="s">
        <v>692</v>
      </c>
      <c r="G207" s="36" t="s">
        <v>692</v>
      </c>
      <c r="H207" s="25">
        <v>45464.0</v>
      </c>
      <c r="I207" s="36" t="s">
        <v>1087</v>
      </c>
      <c r="J207" s="36" t="s">
        <v>560</v>
      </c>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6"/>
      <c r="DI207" s="36"/>
      <c r="DJ207" s="36"/>
      <c r="DK207" s="36"/>
      <c r="DL207" s="36"/>
      <c r="DM207" s="36"/>
      <c r="DN207" s="36"/>
      <c r="DO207" s="36"/>
      <c r="DP207" s="36"/>
      <c r="DQ207" s="36"/>
      <c r="DR207" s="36"/>
      <c r="DS207" s="36"/>
      <c r="DT207" s="36"/>
      <c r="DU207" s="36"/>
      <c r="DV207" s="36"/>
      <c r="DW207" s="36"/>
      <c r="DX207" s="36"/>
      <c r="DY207" s="36"/>
      <c r="DZ207" s="36"/>
      <c r="EA207" s="36"/>
      <c r="EB207" s="36"/>
      <c r="EC207" s="36"/>
      <c r="ED207" s="36"/>
      <c r="EE207" s="36"/>
      <c r="EF207" s="36"/>
      <c r="EG207" s="36"/>
      <c r="EH207" s="36"/>
      <c r="EI207" s="36"/>
      <c r="EJ207" s="36"/>
      <c r="EK207" s="36"/>
      <c r="EL207" s="36"/>
      <c r="EM207" s="36"/>
      <c r="EN207" s="36"/>
      <c r="EO207" s="36"/>
      <c r="EP207" s="36"/>
      <c r="EQ207" s="36"/>
      <c r="ER207" s="36"/>
      <c r="ES207" s="36"/>
      <c r="ET207" s="36"/>
      <c r="EU207" s="36"/>
      <c r="EV207" s="36"/>
      <c r="EW207" s="36"/>
      <c r="EX207" s="36"/>
      <c r="EY207" s="36"/>
      <c r="EZ207" s="36"/>
      <c r="FA207" s="36"/>
      <c r="FB207" s="36"/>
      <c r="FC207" s="36"/>
      <c r="FD207" s="36"/>
      <c r="FE207" s="36"/>
      <c r="FF207" s="36"/>
      <c r="FG207" s="36"/>
      <c r="FH207" s="36"/>
      <c r="FI207" s="36"/>
      <c r="FJ207" s="36"/>
      <c r="FK207" s="36"/>
      <c r="FL207" s="36"/>
      <c r="FM207" s="36"/>
      <c r="FN207" s="36"/>
      <c r="FO207" s="36"/>
      <c r="FP207" s="36"/>
      <c r="FQ207" s="36"/>
      <c r="FR207" s="36"/>
      <c r="FS207" s="36"/>
      <c r="FT207" s="36"/>
      <c r="FU207" s="36"/>
      <c r="FV207" s="36"/>
      <c r="FW207" s="36"/>
      <c r="FX207" s="36"/>
      <c r="FY207" s="36"/>
      <c r="FZ207" s="36"/>
      <c r="GA207" s="36"/>
      <c r="GB207" s="36"/>
      <c r="GC207" s="36"/>
      <c r="GD207" s="36"/>
      <c r="GE207" s="36"/>
      <c r="GF207" s="36"/>
      <c r="GG207" s="36"/>
      <c r="GH207" s="36"/>
      <c r="GI207" s="36"/>
      <c r="GJ207" s="36"/>
      <c r="GK207" s="36"/>
      <c r="GL207" s="36"/>
      <c r="GM207" s="36"/>
      <c r="GN207" s="36"/>
      <c r="GO207" s="36"/>
      <c r="GP207" s="36"/>
      <c r="GQ207" s="36"/>
      <c r="GR207" s="36"/>
      <c r="GS207" s="36"/>
      <c r="GT207" s="36"/>
      <c r="GU207" s="36"/>
      <c r="GV207" s="36"/>
      <c r="GW207" s="36"/>
      <c r="GX207" s="36"/>
      <c r="GY207" s="36"/>
      <c r="GZ207" s="36"/>
      <c r="HA207" s="36"/>
      <c r="HB207" s="36"/>
      <c r="HC207" s="36"/>
      <c r="HD207" s="36"/>
      <c r="HE207" s="36"/>
      <c r="HF207" s="36"/>
      <c r="HG207" s="36"/>
      <c r="HH207" s="36"/>
      <c r="HI207" s="36"/>
      <c r="HJ207" s="36"/>
      <c r="HK207" s="36"/>
      <c r="HL207" s="36"/>
      <c r="HM207" s="36"/>
      <c r="HN207" s="36"/>
      <c r="HO207" s="36"/>
      <c r="HP207" s="36"/>
      <c r="HQ207" s="36"/>
      <c r="HR207" s="36"/>
      <c r="HS207" s="36"/>
      <c r="HT207" s="36"/>
      <c r="HU207" s="36"/>
      <c r="HV207" s="36"/>
      <c r="HW207" s="36"/>
      <c r="HX207" s="36"/>
      <c r="HY207" s="36"/>
      <c r="HZ207" s="36"/>
      <c r="IA207" s="36"/>
      <c r="IB207" s="36"/>
      <c r="IC207" s="36"/>
      <c r="ID207" s="36"/>
      <c r="IE207" s="36"/>
      <c r="IF207" s="36"/>
      <c r="IG207" s="36"/>
      <c r="IH207" s="36"/>
      <c r="II207" s="36"/>
      <c r="IJ207" s="36"/>
      <c r="IK207" s="36"/>
      <c r="IL207" s="36"/>
      <c r="IM207" s="36"/>
      <c r="IN207" s="36"/>
      <c r="IO207" s="36"/>
      <c r="IP207" s="36"/>
      <c r="IQ207" s="36"/>
      <c r="IR207" s="36"/>
      <c r="IS207" s="36"/>
      <c r="IT207" s="36"/>
      <c r="IU207" s="36"/>
      <c r="IV207" s="36"/>
      <c r="IW207" s="36"/>
      <c r="IX207" s="36"/>
      <c r="IY207" s="36"/>
      <c r="IZ207" s="36"/>
    </row>
    <row r="208" spans="8:8">
      <c r="B208" s="36" t="s">
        <v>104</v>
      </c>
      <c r="C208" s="36" t="s">
        <v>743</v>
      </c>
      <c r="D208" s="36" t="s">
        <v>1088</v>
      </c>
      <c r="E208" s="25">
        <v>45467.0</v>
      </c>
      <c r="F208" s="36" t="s">
        <v>721</v>
      </c>
      <c r="G208" s="36" t="s">
        <v>692</v>
      </c>
      <c r="H208" s="25">
        <v>45467.0</v>
      </c>
      <c r="I208" s="36" t="s">
        <v>1089</v>
      </c>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6"/>
      <c r="DI208" s="36"/>
      <c r="DJ208" s="36"/>
      <c r="DK208" s="36"/>
      <c r="DL208" s="36"/>
      <c r="DM208" s="36"/>
      <c r="DN208" s="36"/>
      <c r="DO208" s="36"/>
      <c r="DP208" s="36"/>
      <c r="DQ208" s="36"/>
      <c r="DR208" s="36"/>
      <c r="DS208" s="36"/>
      <c r="DT208" s="36"/>
      <c r="DU208" s="36"/>
      <c r="DV208" s="36"/>
      <c r="DW208" s="36"/>
      <c r="DX208" s="36"/>
      <c r="DY208" s="36"/>
      <c r="DZ208" s="36"/>
      <c r="EA208" s="36"/>
      <c r="EB208" s="36"/>
      <c r="EC208" s="36"/>
      <c r="ED208" s="36"/>
      <c r="EE208" s="36"/>
      <c r="EF208" s="36"/>
      <c r="EG208" s="36"/>
      <c r="EH208" s="36"/>
      <c r="EI208" s="36"/>
      <c r="EJ208" s="36"/>
      <c r="EK208" s="36"/>
      <c r="EL208" s="36"/>
      <c r="EM208" s="36"/>
      <c r="EN208" s="36"/>
      <c r="EO208" s="36"/>
      <c r="EP208" s="36"/>
      <c r="EQ208" s="36"/>
      <c r="ER208" s="36"/>
      <c r="ES208" s="36"/>
      <c r="ET208" s="36"/>
      <c r="EU208" s="36"/>
      <c r="EV208" s="36"/>
      <c r="EW208" s="36"/>
      <c r="EX208" s="36"/>
      <c r="EY208" s="36"/>
      <c r="EZ208" s="36"/>
      <c r="FA208" s="36"/>
      <c r="FB208" s="36"/>
      <c r="FC208" s="36"/>
      <c r="FD208" s="36"/>
      <c r="FE208" s="36"/>
      <c r="FF208" s="36"/>
      <c r="FG208" s="36"/>
      <c r="FH208" s="36"/>
      <c r="FI208" s="36"/>
      <c r="FJ208" s="36"/>
      <c r="FK208" s="36"/>
      <c r="FL208" s="36"/>
      <c r="FM208" s="36"/>
      <c r="FN208" s="36"/>
      <c r="FO208" s="36"/>
      <c r="FP208" s="36"/>
      <c r="FQ208" s="36"/>
      <c r="FR208" s="36"/>
      <c r="FS208" s="36"/>
      <c r="FT208" s="36"/>
      <c r="FU208" s="36"/>
      <c r="FV208" s="36"/>
      <c r="FW208" s="36"/>
      <c r="FX208" s="36"/>
      <c r="FY208" s="36"/>
      <c r="FZ208" s="36"/>
      <c r="GA208" s="36"/>
      <c r="GB208" s="36"/>
      <c r="GC208" s="36"/>
      <c r="GD208" s="36"/>
      <c r="GE208" s="36"/>
      <c r="GF208" s="36"/>
      <c r="GG208" s="36"/>
      <c r="GH208" s="36"/>
      <c r="GI208" s="36"/>
      <c r="GJ208" s="36"/>
      <c r="GK208" s="36"/>
      <c r="GL208" s="36"/>
      <c r="GM208" s="36"/>
      <c r="GN208" s="36"/>
      <c r="GO208" s="36"/>
      <c r="GP208" s="36"/>
      <c r="GQ208" s="36"/>
      <c r="GR208" s="36"/>
      <c r="GS208" s="36"/>
      <c r="GT208" s="36"/>
      <c r="GU208" s="36"/>
      <c r="GV208" s="36"/>
      <c r="GW208" s="36"/>
      <c r="GX208" s="36"/>
      <c r="GY208" s="36"/>
      <c r="GZ208" s="36"/>
      <c r="HA208" s="36"/>
      <c r="HB208" s="36"/>
      <c r="HC208" s="36"/>
      <c r="HD208" s="36"/>
      <c r="HE208" s="36"/>
      <c r="HF208" s="36"/>
      <c r="HG208" s="36"/>
      <c r="HH208" s="36"/>
      <c r="HI208" s="36"/>
      <c r="HJ208" s="36"/>
      <c r="HK208" s="36"/>
      <c r="HL208" s="36"/>
      <c r="HM208" s="36"/>
      <c r="HN208" s="36"/>
      <c r="HO208" s="36"/>
      <c r="HP208" s="36"/>
      <c r="HQ208" s="36"/>
      <c r="HR208" s="36"/>
      <c r="HS208" s="36"/>
      <c r="HT208" s="36"/>
      <c r="HU208" s="36"/>
      <c r="HV208" s="36"/>
      <c r="HW208" s="36"/>
      <c r="HX208" s="36"/>
      <c r="HY208" s="36"/>
      <c r="HZ208" s="36"/>
      <c r="IA208" s="36"/>
      <c r="IB208" s="36"/>
      <c r="IC208" s="36"/>
      <c r="ID208" s="36"/>
      <c r="IE208" s="36"/>
      <c r="IF208" s="36"/>
      <c r="IG208" s="36"/>
      <c r="IH208" s="36"/>
      <c r="II208" s="36"/>
      <c r="IJ208" s="36"/>
      <c r="IK208" s="36"/>
      <c r="IL208" s="36"/>
      <c r="IM208" s="36"/>
      <c r="IN208" s="36"/>
      <c r="IO208" s="36"/>
      <c r="IP208" s="36"/>
      <c r="IQ208" s="36"/>
      <c r="IR208" s="36"/>
      <c r="IS208" s="36"/>
      <c r="IT208" s="36"/>
      <c r="IU208" s="36"/>
      <c r="IV208" s="36"/>
      <c r="IW208" s="36"/>
      <c r="IX208" s="36"/>
      <c r="IY208" s="36"/>
      <c r="IZ208" s="36"/>
    </row>
    <row r="209" spans="8:8">
      <c r="B209" s="36" t="s">
        <v>104</v>
      </c>
      <c r="C209" s="36" t="s">
        <v>743</v>
      </c>
      <c r="D209" s="36" t="s">
        <v>1090</v>
      </c>
      <c r="E209" s="25">
        <v>45467.0</v>
      </c>
      <c r="F209" s="36" t="s">
        <v>721</v>
      </c>
      <c r="G209" s="36" t="s">
        <v>692</v>
      </c>
      <c r="H209" s="25">
        <v>45467.0</v>
      </c>
      <c r="I209" s="36" t="s">
        <v>1089</v>
      </c>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6"/>
      <c r="DI209" s="36"/>
      <c r="DJ209" s="36"/>
      <c r="DK209" s="36"/>
      <c r="DL209" s="36"/>
      <c r="DM209" s="36"/>
      <c r="DN209" s="36"/>
      <c r="DO209" s="36"/>
      <c r="DP209" s="36"/>
      <c r="DQ209" s="36"/>
      <c r="DR209" s="36"/>
      <c r="DS209" s="36"/>
      <c r="DT209" s="36"/>
      <c r="DU209" s="36"/>
      <c r="DV209" s="36"/>
      <c r="DW209" s="36"/>
      <c r="DX209" s="36"/>
      <c r="DY209" s="36"/>
      <c r="DZ209" s="36"/>
      <c r="EA209" s="36"/>
      <c r="EB209" s="36"/>
      <c r="EC209" s="36"/>
      <c r="ED209" s="36"/>
      <c r="EE209" s="36"/>
      <c r="EF209" s="36"/>
      <c r="EG209" s="36"/>
      <c r="EH209" s="36"/>
      <c r="EI209" s="36"/>
      <c r="EJ209" s="36"/>
      <c r="EK209" s="36"/>
      <c r="EL209" s="36"/>
      <c r="EM209" s="36"/>
      <c r="EN209" s="36"/>
      <c r="EO209" s="36"/>
      <c r="EP209" s="36"/>
      <c r="EQ209" s="36"/>
      <c r="ER209" s="36"/>
      <c r="ES209" s="36"/>
      <c r="ET209" s="36"/>
      <c r="EU209" s="36"/>
      <c r="EV209" s="36"/>
      <c r="EW209" s="36"/>
      <c r="EX209" s="36"/>
      <c r="EY209" s="36"/>
      <c r="EZ209" s="36"/>
      <c r="FA209" s="36"/>
      <c r="FB209" s="36"/>
      <c r="FC209" s="36"/>
      <c r="FD209" s="36"/>
      <c r="FE209" s="36"/>
      <c r="FF209" s="36"/>
      <c r="FG209" s="36"/>
      <c r="FH209" s="36"/>
      <c r="FI209" s="36"/>
      <c r="FJ209" s="36"/>
      <c r="FK209" s="36"/>
      <c r="FL209" s="36"/>
      <c r="FM209" s="36"/>
      <c r="FN209" s="36"/>
      <c r="FO209" s="36"/>
      <c r="FP209" s="36"/>
      <c r="FQ209" s="36"/>
      <c r="FR209" s="36"/>
      <c r="FS209" s="36"/>
      <c r="FT209" s="36"/>
      <c r="FU209" s="36"/>
      <c r="FV209" s="36"/>
      <c r="FW209" s="36"/>
      <c r="FX209" s="36"/>
      <c r="FY209" s="36"/>
      <c r="FZ209" s="36"/>
      <c r="GA209" s="36"/>
      <c r="GB209" s="36"/>
      <c r="GC209" s="36"/>
      <c r="GD209" s="36"/>
      <c r="GE209" s="36"/>
      <c r="GF209" s="36"/>
      <c r="GG209" s="36"/>
      <c r="GH209" s="36"/>
      <c r="GI209" s="36"/>
      <c r="GJ209" s="36"/>
      <c r="GK209" s="36"/>
      <c r="GL209" s="36"/>
      <c r="GM209" s="36"/>
      <c r="GN209" s="36"/>
      <c r="GO209" s="36"/>
      <c r="GP209" s="36"/>
      <c r="GQ209" s="36"/>
      <c r="GR209" s="36"/>
      <c r="GS209" s="36"/>
      <c r="GT209" s="36"/>
      <c r="GU209" s="36"/>
      <c r="GV209" s="36"/>
      <c r="GW209" s="36"/>
      <c r="GX209" s="36"/>
      <c r="GY209" s="36"/>
      <c r="GZ209" s="36"/>
      <c r="HA209" s="36"/>
      <c r="HB209" s="36"/>
      <c r="HC209" s="36"/>
      <c r="HD209" s="36"/>
      <c r="HE209" s="36"/>
      <c r="HF209" s="36"/>
      <c r="HG209" s="36"/>
      <c r="HH209" s="36"/>
      <c r="HI209" s="36"/>
      <c r="HJ209" s="36"/>
      <c r="HK209" s="36"/>
      <c r="HL209" s="36"/>
      <c r="HM209" s="36"/>
      <c r="HN209" s="36"/>
      <c r="HO209" s="36"/>
      <c r="HP209" s="36"/>
      <c r="HQ209" s="36"/>
      <c r="HR209" s="36"/>
      <c r="HS209" s="36"/>
      <c r="HT209" s="36"/>
      <c r="HU209" s="36"/>
      <c r="HV209" s="36"/>
      <c r="HW209" s="36"/>
      <c r="HX209" s="36"/>
      <c r="HY209" s="36"/>
      <c r="HZ209" s="36"/>
      <c r="IA209" s="36"/>
      <c r="IB209" s="36"/>
      <c r="IC209" s="36"/>
      <c r="ID209" s="36"/>
      <c r="IE209" s="36"/>
      <c r="IF209" s="36"/>
      <c r="IG209" s="36"/>
      <c r="IH209" s="36"/>
      <c r="II209" s="36"/>
      <c r="IJ209" s="36"/>
      <c r="IK209" s="36"/>
      <c r="IL209" s="36"/>
      <c r="IM209" s="36"/>
      <c r="IN209" s="36"/>
      <c r="IO209" s="36"/>
      <c r="IP209" s="36"/>
      <c r="IQ209" s="36"/>
      <c r="IR209" s="36"/>
      <c r="IS209" s="36"/>
      <c r="IT209" s="36"/>
      <c r="IU209" s="36"/>
      <c r="IV209" s="36"/>
      <c r="IW209" s="36"/>
      <c r="IX209" s="36"/>
      <c r="IY209" s="36"/>
      <c r="IZ209" s="36"/>
    </row>
    <row r="210" spans="8:8">
      <c r="B210" s="36" t="s">
        <v>104</v>
      </c>
      <c r="C210" s="36" t="s">
        <v>627</v>
      </c>
      <c r="D210" s="36" t="s">
        <v>1091</v>
      </c>
      <c r="E210" s="25">
        <v>45418.0</v>
      </c>
      <c r="F210" s="36" t="s">
        <v>1092</v>
      </c>
      <c r="G210" s="36" t="s">
        <v>692</v>
      </c>
      <c r="H210" s="25">
        <v>45418.0</v>
      </c>
      <c r="I210" s="36" t="s">
        <v>1093</v>
      </c>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6"/>
      <c r="DI210" s="36"/>
      <c r="DJ210" s="36"/>
      <c r="DK210" s="36"/>
      <c r="DL210" s="36"/>
      <c r="DM210" s="36"/>
      <c r="DN210" s="36"/>
      <c r="DO210" s="36"/>
      <c r="DP210" s="36"/>
      <c r="DQ210" s="36"/>
      <c r="DR210" s="36"/>
      <c r="DS210" s="36"/>
      <c r="DT210" s="36"/>
      <c r="DU210" s="36"/>
      <c r="DV210" s="36"/>
      <c r="DW210" s="36"/>
      <c r="DX210" s="36"/>
      <c r="DY210" s="36"/>
      <c r="DZ210" s="36"/>
      <c r="EA210" s="36"/>
      <c r="EB210" s="36"/>
      <c r="EC210" s="36"/>
      <c r="ED210" s="36"/>
      <c r="EE210" s="36"/>
      <c r="EF210" s="36"/>
      <c r="EG210" s="36"/>
      <c r="EH210" s="36"/>
      <c r="EI210" s="36"/>
      <c r="EJ210" s="36"/>
      <c r="EK210" s="36"/>
      <c r="EL210" s="36"/>
      <c r="EM210" s="36"/>
      <c r="EN210" s="36"/>
      <c r="EO210" s="36"/>
      <c r="EP210" s="36"/>
      <c r="EQ210" s="36"/>
      <c r="ER210" s="36"/>
      <c r="ES210" s="36"/>
      <c r="ET210" s="36"/>
      <c r="EU210" s="36"/>
      <c r="EV210" s="36"/>
      <c r="EW210" s="36"/>
      <c r="EX210" s="36"/>
      <c r="EY210" s="36"/>
      <c r="EZ210" s="36"/>
      <c r="FA210" s="36"/>
      <c r="FB210" s="36"/>
      <c r="FC210" s="36"/>
      <c r="FD210" s="36"/>
      <c r="FE210" s="36"/>
      <c r="FF210" s="36"/>
      <c r="FG210" s="36"/>
      <c r="FH210" s="36"/>
      <c r="FI210" s="36"/>
      <c r="FJ210" s="36"/>
      <c r="FK210" s="36"/>
      <c r="FL210" s="36"/>
      <c r="FM210" s="36"/>
      <c r="FN210" s="36"/>
      <c r="FO210" s="36"/>
      <c r="FP210" s="36"/>
      <c r="FQ210" s="36"/>
      <c r="FR210" s="36"/>
      <c r="FS210" s="36"/>
      <c r="FT210" s="36"/>
      <c r="FU210" s="36"/>
      <c r="FV210" s="36"/>
      <c r="FW210" s="36"/>
      <c r="FX210" s="36"/>
      <c r="FY210" s="36"/>
      <c r="FZ210" s="36"/>
      <c r="GA210" s="36"/>
      <c r="GB210" s="36"/>
      <c r="GC210" s="36"/>
      <c r="GD210" s="36"/>
      <c r="GE210" s="36"/>
      <c r="GF210" s="36"/>
      <c r="GG210" s="36"/>
      <c r="GH210" s="36"/>
      <c r="GI210" s="36"/>
      <c r="GJ210" s="36"/>
      <c r="GK210" s="36"/>
      <c r="GL210" s="36"/>
      <c r="GM210" s="36"/>
      <c r="GN210" s="36"/>
      <c r="GO210" s="36"/>
      <c r="GP210" s="36"/>
      <c r="GQ210" s="36"/>
      <c r="GR210" s="36"/>
      <c r="GS210" s="36"/>
      <c r="GT210" s="36"/>
      <c r="GU210" s="36"/>
      <c r="GV210" s="36"/>
      <c r="GW210" s="36"/>
      <c r="GX210" s="36"/>
      <c r="GY210" s="36"/>
      <c r="GZ210" s="36"/>
      <c r="HA210" s="36"/>
      <c r="HB210" s="36"/>
      <c r="HC210" s="36"/>
      <c r="HD210" s="36"/>
      <c r="HE210" s="36"/>
      <c r="HF210" s="36"/>
      <c r="HG210" s="36"/>
      <c r="HH210" s="36"/>
      <c r="HI210" s="36"/>
      <c r="HJ210" s="36"/>
      <c r="HK210" s="36"/>
      <c r="HL210" s="36"/>
      <c r="HM210" s="36"/>
      <c r="HN210" s="36"/>
      <c r="HO210" s="36"/>
      <c r="HP210" s="36"/>
      <c r="HQ210" s="36"/>
      <c r="HR210" s="36"/>
      <c r="HS210" s="36"/>
      <c r="HT210" s="36"/>
      <c r="HU210" s="36"/>
      <c r="HV210" s="36"/>
      <c r="HW210" s="36"/>
      <c r="HX210" s="36"/>
      <c r="HY210" s="36"/>
      <c r="HZ210" s="36"/>
      <c r="IA210" s="36"/>
      <c r="IB210" s="36"/>
      <c r="IC210" s="36"/>
      <c r="ID210" s="36"/>
      <c r="IE210" s="36"/>
      <c r="IF210" s="36"/>
      <c r="IG210" s="36"/>
      <c r="IH210" s="36"/>
      <c r="II210" s="36"/>
      <c r="IJ210" s="36"/>
      <c r="IK210" s="36"/>
      <c r="IL210" s="36"/>
      <c r="IM210" s="36"/>
      <c r="IN210" s="36"/>
      <c r="IO210" s="36"/>
      <c r="IP210" s="36"/>
      <c r="IQ210" s="36"/>
      <c r="IR210" s="36"/>
      <c r="IS210" s="36"/>
      <c r="IT210" s="36"/>
      <c r="IU210" s="36"/>
      <c r="IV210" s="36"/>
      <c r="IW210" s="36"/>
      <c r="IX210" s="36"/>
      <c r="IY210" s="36"/>
      <c r="IZ210" s="36"/>
    </row>
    <row r="211" spans="8:8">
      <c r="B211" s="36" t="s">
        <v>104</v>
      </c>
      <c r="C211" s="36" t="s">
        <v>627</v>
      </c>
      <c r="D211" s="36" t="s">
        <v>1094</v>
      </c>
      <c r="E211" s="25">
        <v>45441.0</v>
      </c>
      <c r="F211" s="36" t="s">
        <v>1092</v>
      </c>
      <c r="G211" s="36" t="s">
        <v>692</v>
      </c>
      <c r="H211" s="25">
        <v>45441.0</v>
      </c>
      <c r="I211" s="56" t="s">
        <v>1095</v>
      </c>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6"/>
      <c r="DI211" s="36"/>
      <c r="DJ211" s="36"/>
      <c r="DK211" s="36"/>
      <c r="DL211" s="36"/>
      <c r="DM211" s="36"/>
      <c r="DN211" s="36"/>
      <c r="DO211" s="36"/>
      <c r="DP211" s="36"/>
      <c r="DQ211" s="36"/>
      <c r="DR211" s="36"/>
      <c r="DS211" s="36"/>
      <c r="DT211" s="36"/>
      <c r="DU211" s="36"/>
      <c r="DV211" s="36"/>
      <c r="DW211" s="36"/>
      <c r="DX211" s="36"/>
      <c r="DY211" s="36"/>
      <c r="DZ211" s="36"/>
      <c r="EA211" s="36"/>
      <c r="EB211" s="36"/>
      <c r="EC211" s="36"/>
      <c r="ED211" s="36"/>
      <c r="EE211" s="36"/>
      <c r="EF211" s="36"/>
      <c r="EG211" s="36"/>
      <c r="EH211" s="36"/>
      <c r="EI211" s="36"/>
      <c r="EJ211" s="36"/>
      <c r="EK211" s="36"/>
      <c r="EL211" s="36"/>
      <c r="EM211" s="36"/>
      <c r="EN211" s="36"/>
      <c r="EO211" s="36"/>
      <c r="EP211" s="36"/>
      <c r="EQ211" s="36"/>
      <c r="ER211" s="36"/>
      <c r="ES211" s="36"/>
      <c r="ET211" s="36"/>
      <c r="EU211" s="36"/>
      <c r="EV211" s="36"/>
      <c r="EW211" s="36"/>
      <c r="EX211" s="36"/>
      <c r="EY211" s="36"/>
      <c r="EZ211" s="36"/>
      <c r="FA211" s="36"/>
      <c r="FB211" s="36"/>
      <c r="FC211" s="36"/>
      <c r="FD211" s="36"/>
      <c r="FE211" s="36"/>
      <c r="FF211" s="36"/>
      <c r="FG211" s="36"/>
      <c r="FH211" s="36"/>
      <c r="FI211" s="36"/>
      <c r="FJ211" s="36"/>
      <c r="FK211" s="36"/>
      <c r="FL211" s="36"/>
      <c r="FM211" s="36"/>
      <c r="FN211" s="36"/>
      <c r="FO211" s="36"/>
      <c r="FP211" s="36"/>
      <c r="FQ211" s="36"/>
      <c r="FR211" s="36"/>
      <c r="FS211" s="36"/>
      <c r="FT211" s="36"/>
      <c r="FU211" s="36"/>
      <c r="FV211" s="36"/>
      <c r="FW211" s="36"/>
      <c r="FX211" s="36"/>
      <c r="FY211" s="36"/>
      <c r="FZ211" s="36"/>
      <c r="GA211" s="36"/>
      <c r="GB211" s="36"/>
      <c r="GC211" s="36"/>
      <c r="GD211" s="36"/>
      <c r="GE211" s="36"/>
      <c r="GF211" s="36"/>
      <c r="GG211" s="36"/>
      <c r="GH211" s="36"/>
      <c r="GI211" s="36"/>
      <c r="GJ211" s="36"/>
      <c r="GK211" s="36"/>
      <c r="GL211" s="36"/>
      <c r="GM211" s="36"/>
      <c r="GN211" s="36"/>
      <c r="GO211" s="36"/>
      <c r="GP211" s="36"/>
      <c r="GQ211" s="36"/>
      <c r="GR211" s="36"/>
      <c r="GS211" s="36"/>
      <c r="GT211" s="36"/>
      <c r="GU211" s="36"/>
      <c r="GV211" s="36"/>
      <c r="GW211" s="36"/>
      <c r="GX211" s="36"/>
      <c r="GY211" s="36"/>
      <c r="GZ211" s="36"/>
      <c r="HA211" s="36"/>
      <c r="HB211" s="36"/>
      <c r="HC211" s="36"/>
      <c r="HD211" s="36"/>
      <c r="HE211" s="36"/>
      <c r="HF211" s="36"/>
      <c r="HG211" s="36"/>
      <c r="HH211" s="36"/>
      <c r="HI211" s="36"/>
      <c r="HJ211" s="36"/>
      <c r="HK211" s="36"/>
      <c r="HL211" s="36"/>
      <c r="HM211" s="36"/>
      <c r="HN211" s="36"/>
      <c r="HO211" s="36"/>
      <c r="HP211" s="36"/>
      <c r="HQ211" s="36"/>
      <c r="HR211" s="36"/>
      <c r="HS211" s="36"/>
      <c r="HT211" s="36"/>
      <c r="HU211" s="36"/>
      <c r="HV211" s="36"/>
      <c r="HW211" s="36"/>
      <c r="HX211" s="36"/>
      <c r="HY211" s="36"/>
      <c r="HZ211" s="36"/>
      <c r="IA211" s="36"/>
      <c r="IB211" s="36"/>
      <c r="IC211" s="36"/>
      <c r="ID211" s="36"/>
      <c r="IE211" s="36"/>
      <c r="IF211" s="36"/>
      <c r="IG211" s="36"/>
      <c r="IH211" s="36"/>
      <c r="II211" s="36"/>
      <c r="IJ211" s="36"/>
      <c r="IK211" s="36"/>
      <c r="IL211" s="36"/>
      <c r="IM211" s="36"/>
      <c r="IN211" s="36"/>
      <c r="IO211" s="36"/>
      <c r="IP211" s="36"/>
      <c r="IQ211" s="36"/>
      <c r="IR211" s="36"/>
      <c r="IS211" s="36"/>
      <c r="IT211" s="36"/>
      <c r="IU211" s="36"/>
      <c r="IV211" s="36"/>
      <c r="IW211" s="36"/>
      <c r="IX211" s="36"/>
      <c r="IY211" s="36"/>
      <c r="IZ211" s="36"/>
    </row>
    <row r="212" spans="8:8">
      <c r="B212" s="36" t="s">
        <v>104</v>
      </c>
      <c r="C212" s="36" t="s">
        <v>627</v>
      </c>
      <c r="D212" s="36" t="s">
        <v>1096</v>
      </c>
      <c r="E212" s="25">
        <v>45453.0</v>
      </c>
      <c r="F212" s="36" t="s">
        <v>1092</v>
      </c>
      <c r="G212" s="36" t="s">
        <v>692</v>
      </c>
      <c r="H212" s="25">
        <v>45453.0</v>
      </c>
      <c r="I212" s="36" t="s">
        <v>1097</v>
      </c>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6"/>
      <c r="DI212" s="36"/>
      <c r="DJ212" s="36"/>
      <c r="DK212" s="36"/>
      <c r="DL212" s="36"/>
      <c r="DM212" s="36"/>
      <c r="DN212" s="36"/>
      <c r="DO212" s="36"/>
      <c r="DP212" s="36"/>
      <c r="DQ212" s="36"/>
      <c r="DR212" s="36"/>
      <c r="DS212" s="36"/>
      <c r="DT212" s="36"/>
      <c r="DU212" s="36"/>
      <c r="DV212" s="36"/>
      <c r="DW212" s="36"/>
      <c r="DX212" s="36"/>
      <c r="DY212" s="36"/>
      <c r="DZ212" s="36"/>
      <c r="EA212" s="36"/>
      <c r="EB212" s="36"/>
      <c r="EC212" s="36"/>
      <c r="ED212" s="36"/>
      <c r="EE212" s="36"/>
      <c r="EF212" s="36"/>
      <c r="EG212" s="36"/>
      <c r="EH212" s="36"/>
      <c r="EI212" s="36"/>
      <c r="EJ212" s="36"/>
      <c r="EK212" s="36"/>
      <c r="EL212" s="36"/>
      <c r="EM212" s="36"/>
      <c r="EN212" s="36"/>
      <c r="EO212" s="36"/>
      <c r="EP212" s="36"/>
      <c r="EQ212" s="36"/>
      <c r="ER212" s="36"/>
      <c r="ES212" s="36"/>
      <c r="ET212" s="36"/>
      <c r="EU212" s="36"/>
      <c r="EV212" s="36"/>
      <c r="EW212" s="36"/>
      <c r="EX212" s="36"/>
      <c r="EY212" s="36"/>
      <c r="EZ212" s="36"/>
      <c r="FA212" s="36"/>
      <c r="FB212" s="36"/>
      <c r="FC212" s="36"/>
      <c r="FD212" s="36"/>
      <c r="FE212" s="36"/>
      <c r="FF212" s="36"/>
      <c r="FG212" s="36"/>
      <c r="FH212" s="36"/>
      <c r="FI212" s="36"/>
      <c r="FJ212" s="36"/>
      <c r="FK212" s="36"/>
      <c r="FL212" s="36"/>
      <c r="FM212" s="36"/>
      <c r="FN212" s="36"/>
      <c r="FO212" s="36"/>
      <c r="FP212" s="36"/>
      <c r="FQ212" s="36"/>
      <c r="FR212" s="36"/>
      <c r="FS212" s="36"/>
      <c r="FT212" s="36"/>
      <c r="FU212" s="36"/>
      <c r="FV212" s="36"/>
      <c r="FW212" s="36"/>
      <c r="FX212" s="36"/>
      <c r="FY212" s="36"/>
      <c r="FZ212" s="36"/>
      <c r="GA212" s="36"/>
      <c r="GB212" s="36"/>
      <c r="GC212" s="36"/>
      <c r="GD212" s="36"/>
      <c r="GE212" s="36"/>
      <c r="GF212" s="36"/>
      <c r="GG212" s="36"/>
      <c r="GH212" s="36"/>
      <c r="GI212" s="36"/>
      <c r="GJ212" s="36"/>
      <c r="GK212" s="36"/>
      <c r="GL212" s="36"/>
      <c r="GM212" s="36"/>
      <c r="GN212" s="36"/>
      <c r="GO212" s="36"/>
      <c r="GP212" s="36"/>
      <c r="GQ212" s="36"/>
      <c r="GR212" s="36"/>
      <c r="GS212" s="36"/>
      <c r="GT212" s="36"/>
      <c r="GU212" s="36"/>
      <c r="GV212" s="36"/>
      <c r="GW212" s="36"/>
      <c r="GX212" s="36"/>
      <c r="GY212" s="36"/>
      <c r="GZ212" s="36"/>
      <c r="HA212" s="36"/>
      <c r="HB212" s="36"/>
      <c r="HC212" s="36"/>
      <c r="HD212" s="36"/>
      <c r="HE212" s="36"/>
      <c r="HF212" s="36"/>
      <c r="HG212" s="36"/>
      <c r="HH212" s="36"/>
      <c r="HI212" s="36"/>
      <c r="HJ212" s="36"/>
      <c r="HK212" s="36"/>
      <c r="HL212" s="36"/>
      <c r="HM212" s="36"/>
      <c r="HN212" s="36"/>
      <c r="HO212" s="36"/>
      <c r="HP212" s="36"/>
      <c r="HQ212" s="36"/>
      <c r="HR212" s="36"/>
      <c r="HS212" s="36"/>
      <c r="HT212" s="36"/>
      <c r="HU212" s="36"/>
      <c r="HV212" s="36"/>
      <c r="HW212" s="36"/>
      <c r="HX212" s="36"/>
      <c r="HY212" s="36"/>
      <c r="HZ212" s="36"/>
      <c r="IA212" s="36"/>
      <c r="IB212" s="36"/>
      <c r="IC212" s="36"/>
      <c r="ID212" s="36"/>
      <c r="IE212" s="36"/>
      <c r="IF212" s="36"/>
      <c r="IG212" s="36"/>
      <c r="IH212" s="36"/>
      <c r="II212" s="36"/>
      <c r="IJ212" s="36"/>
      <c r="IK212" s="36"/>
      <c r="IL212" s="36"/>
      <c r="IM212" s="36"/>
      <c r="IN212" s="36"/>
      <c r="IO212" s="36"/>
      <c r="IP212" s="36"/>
      <c r="IQ212" s="36"/>
      <c r="IR212" s="36"/>
      <c r="IS212" s="36"/>
      <c r="IT212" s="36"/>
      <c r="IU212" s="36"/>
      <c r="IV212" s="36"/>
      <c r="IW212" s="36"/>
      <c r="IX212" s="36"/>
      <c r="IY212" s="36"/>
      <c r="IZ212" s="36"/>
    </row>
    <row r="213" spans="8:8">
      <c r="B213" s="36" t="s">
        <v>104</v>
      </c>
      <c r="C213" s="36" t="s">
        <v>627</v>
      </c>
      <c r="D213" s="36" t="s">
        <v>1098</v>
      </c>
      <c r="E213" s="25">
        <v>45455.0</v>
      </c>
      <c r="F213" s="36" t="s">
        <v>1092</v>
      </c>
      <c r="G213" s="36" t="s">
        <v>692</v>
      </c>
      <c r="H213" s="25">
        <v>45455.0</v>
      </c>
      <c r="I213" s="36" t="s">
        <v>1099</v>
      </c>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6"/>
      <c r="DI213" s="36"/>
      <c r="DJ213" s="36"/>
      <c r="DK213" s="36"/>
      <c r="DL213" s="36"/>
      <c r="DM213" s="36"/>
      <c r="DN213" s="36"/>
      <c r="DO213" s="36"/>
      <c r="DP213" s="36"/>
      <c r="DQ213" s="36"/>
      <c r="DR213" s="36"/>
      <c r="DS213" s="36"/>
      <c r="DT213" s="36"/>
      <c r="DU213" s="36"/>
      <c r="DV213" s="36"/>
      <c r="DW213" s="36"/>
      <c r="DX213" s="36"/>
      <c r="DY213" s="36"/>
      <c r="DZ213" s="36"/>
      <c r="EA213" s="36"/>
      <c r="EB213" s="36"/>
      <c r="EC213" s="36"/>
      <c r="ED213" s="36"/>
      <c r="EE213" s="36"/>
      <c r="EF213" s="36"/>
      <c r="EG213" s="36"/>
      <c r="EH213" s="36"/>
      <c r="EI213" s="36"/>
      <c r="EJ213" s="36"/>
      <c r="EK213" s="36"/>
      <c r="EL213" s="36"/>
      <c r="EM213" s="36"/>
      <c r="EN213" s="36"/>
      <c r="EO213" s="36"/>
      <c r="EP213" s="36"/>
      <c r="EQ213" s="36"/>
      <c r="ER213" s="36"/>
      <c r="ES213" s="36"/>
      <c r="ET213" s="36"/>
      <c r="EU213" s="36"/>
      <c r="EV213" s="36"/>
      <c r="EW213" s="36"/>
      <c r="EX213" s="36"/>
      <c r="EY213" s="36"/>
      <c r="EZ213" s="36"/>
      <c r="FA213" s="36"/>
      <c r="FB213" s="36"/>
      <c r="FC213" s="36"/>
      <c r="FD213" s="36"/>
      <c r="FE213" s="36"/>
      <c r="FF213" s="36"/>
      <c r="FG213" s="36"/>
      <c r="FH213" s="36"/>
      <c r="FI213" s="36"/>
      <c r="FJ213" s="36"/>
      <c r="FK213" s="36"/>
      <c r="FL213" s="36"/>
      <c r="FM213" s="36"/>
      <c r="FN213" s="36"/>
      <c r="FO213" s="36"/>
      <c r="FP213" s="36"/>
      <c r="FQ213" s="36"/>
      <c r="FR213" s="36"/>
      <c r="FS213" s="36"/>
      <c r="FT213" s="36"/>
      <c r="FU213" s="36"/>
      <c r="FV213" s="36"/>
      <c r="FW213" s="36"/>
      <c r="FX213" s="36"/>
      <c r="FY213" s="36"/>
      <c r="FZ213" s="36"/>
      <c r="GA213" s="36"/>
      <c r="GB213" s="36"/>
      <c r="GC213" s="36"/>
      <c r="GD213" s="36"/>
      <c r="GE213" s="36"/>
      <c r="GF213" s="36"/>
      <c r="GG213" s="36"/>
      <c r="GH213" s="36"/>
      <c r="GI213" s="36"/>
      <c r="GJ213" s="36"/>
      <c r="GK213" s="36"/>
      <c r="GL213" s="36"/>
      <c r="GM213" s="36"/>
      <c r="GN213" s="36"/>
      <c r="GO213" s="36"/>
      <c r="GP213" s="36"/>
      <c r="GQ213" s="36"/>
      <c r="GR213" s="36"/>
      <c r="GS213" s="36"/>
      <c r="GT213" s="36"/>
      <c r="GU213" s="36"/>
      <c r="GV213" s="36"/>
      <c r="GW213" s="36"/>
      <c r="GX213" s="36"/>
      <c r="GY213" s="36"/>
      <c r="GZ213" s="36"/>
      <c r="HA213" s="36"/>
      <c r="HB213" s="36"/>
      <c r="HC213" s="36"/>
      <c r="HD213" s="36"/>
      <c r="HE213" s="36"/>
      <c r="HF213" s="36"/>
      <c r="HG213" s="36"/>
      <c r="HH213" s="36"/>
      <c r="HI213" s="36"/>
      <c r="HJ213" s="36"/>
      <c r="HK213" s="36"/>
      <c r="HL213" s="36"/>
      <c r="HM213" s="36"/>
      <c r="HN213" s="36"/>
      <c r="HO213" s="36"/>
      <c r="HP213" s="36"/>
      <c r="HQ213" s="36"/>
      <c r="HR213" s="36"/>
      <c r="HS213" s="36"/>
      <c r="HT213" s="36"/>
      <c r="HU213" s="36"/>
      <c r="HV213" s="36"/>
      <c r="HW213" s="36"/>
      <c r="HX213" s="36"/>
      <c r="HY213" s="36"/>
      <c r="HZ213" s="36"/>
      <c r="IA213" s="36"/>
      <c r="IB213" s="36"/>
      <c r="IC213" s="36"/>
      <c r="ID213" s="36"/>
      <c r="IE213" s="36"/>
      <c r="IF213" s="36"/>
      <c r="IG213" s="36"/>
      <c r="IH213" s="36"/>
      <c r="II213" s="36"/>
      <c r="IJ213" s="36"/>
      <c r="IK213" s="36"/>
      <c r="IL213" s="36"/>
      <c r="IM213" s="36"/>
      <c r="IN213" s="36"/>
      <c r="IO213" s="36"/>
      <c r="IP213" s="36"/>
      <c r="IQ213" s="36"/>
      <c r="IR213" s="36"/>
      <c r="IS213" s="36"/>
      <c r="IT213" s="36"/>
      <c r="IU213" s="36"/>
      <c r="IV213" s="36"/>
      <c r="IW213" s="36"/>
      <c r="IX213" s="36"/>
      <c r="IY213" s="36"/>
      <c r="IZ213" s="36"/>
    </row>
    <row r="214" spans="8:8">
      <c r="B214" s="36" t="s">
        <v>104</v>
      </c>
      <c r="C214" s="36" t="s">
        <v>627</v>
      </c>
      <c r="D214" s="36" t="s">
        <v>1100</v>
      </c>
      <c r="E214" s="25">
        <v>45462.0</v>
      </c>
      <c r="F214" s="36" t="s">
        <v>1092</v>
      </c>
      <c r="G214" s="36" t="s">
        <v>692</v>
      </c>
      <c r="H214" s="25">
        <v>45462.0</v>
      </c>
      <c r="I214" s="36" t="s">
        <v>1101</v>
      </c>
      <c r="J214" s="36" t="s">
        <v>520</v>
      </c>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6"/>
      <c r="DI214" s="36"/>
      <c r="DJ214" s="36"/>
      <c r="DK214" s="36"/>
      <c r="DL214" s="36"/>
      <c r="DM214" s="36"/>
      <c r="DN214" s="36"/>
      <c r="DO214" s="36"/>
      <c r="DP214" s="36"/>
      <c r="DQ214" s="36"/>
      <c r="DR214" s="36"/>
      <c r="DS214" s="36"/>
      <c r="DT214" s="36"/>
      <c r="DU214" s="36"/>
      <c r="DV214" s="36"/>
      <c r="DW214" s="36"/>
      <c r="DX214" s="36"/>
      <c r="DY214" s="36"/>
      <c r="DZ214" s="36"/>
      <c r="EA214" s="36"/>
      <c r="EB214" s="36"/>
      <c r="EC214" s="36"/>
      <c r="ED214" s="36"/>
      <c r="EE214" s="36"/>
      <c r="EF214" s="36"/>
      <c r="EG214" s="36"/>
      <c r="EH214" s="36"/>
      <c r="EI214" s="36"/>
      <c r="EJ214" s="36"/>
      <c r="EK214" s="36"/>
      <c r="EL214" s="36"/>
      <c r="EM214" s="36"/>
      <c r="EN214" s="36"/>
      <c r="EO214" s="36"/>
      <c r="EP214" s="36"/>
      <c r="EQ214" s="36"/>
      <c r="ER214" s="36"/>
      <c r="ES214" s="36"/>
      <c r="ET214" s="36"/>
      <c r="EU214" s="36"/>
      <c r="EV214" s="36"/>
      <c r="EW214" s="36"/>
      <c r="EX214" s="36"/>
      <c r="EY214" s="36"/>
      <c r="EZ214" s="36"/>
      <c r="FA214" s="36"/>
      <c r="FB214" s="36"/>
      <c r="FC214" s="36"/>
      <c r="FD214" s="36"/>
      <c r="FE214" s="36"/>
      <c r="FF214" s="36"/>
      <c r="FG214" s="36"/>
      <c r="FH214" s="36"/>
      <c r="FI214" s="36"/>
      <c r="FJ214" s="36"/>
      <c r="FK214" s="36"/>
      <c r="FL214" s="36"/>
      <c r="FM214" s="36"/>
      <c r="FN214" s="36"/>
      <c r="FO214" s="36"/>
      <c r="FP214" s="36"/>
      <c r="FQ214" s="36"/>
      <c r="FR214" s="36"/>
      <c r="FS214" s="36"/>
      <c r="FT214" s="36"/>
      <c r="FU214" s="36"/>
      <c r="FV214" s="36"/>
      <c r="FW214" s="36"/>
      <c r="FX214" s="36"/>
      <c r="FY214" s="36"/>
      <c r="FZ214" s="36"/>
      <c r="GA214" s="36"/>
      <c r="GB214" s="36"/>
      <c r="GC214" s="36"/>
      <c r="GD214" s="36"/>
      <c r="GE214" s="36"/>
      <c r="GF214" s="36"/>
      <c r="GG214" s="36"/>
      <c r="GH214" s="36"/>
      <c r="GI214" s="36"/>
      <c r="GJ214" s="36"/>
      <c r="GK214" s="36"/>
      <c r="GL214" s="36"/>
      <c r="GM214" s="36"/>
      <c r="GN214" s="36"/>
      <c r="GO214" s="36"/>
      <c r="GP214" s="36"/>
      <c r="GQ214" s="36"/>
      <c r="GR214" s="36"/>
      <c r="GS214" s="36"/>
      <c r="GT214" s="36"/>
      <c r="GU214" s="36"/>
      <c r="GV214" s="36"/>
      <c r="GW214" s="36"/>
      <c r="GX214" s="36"/>
      <c r="GY214" s="36"/>
      <c r="GZ214" s="36"/>
      <c r="HA214" s="36"/>
      <c r="HB214" s="36"/>
      <c r="HC214" s="36"/>
      <c r="HD214" s="36"/>
      <c r="HE214" s="36"/>
      <c r="HF214" s="36"/>
      <c r="HG214" s="36"/>
      <c r="HH214" s="36"/>
      <c r="HI214" s="36"/>
      <c r="HJ214" s="36"/>
      <c r="HK214" s="36"/>
      <c r="HL214" s="36"/>
      <c r="HM214" s="36"/>
      <c r="HN214" s="36"/>
      <c r="HO214" s="36"/>
      <c r="HP214" s="36"/>
      <c r="HQ214" s="36"/>
      <c r="HR214" s="36"/>
      <c r="HS214" s="36"/>
      <c r="HT214" s="36"/>
      <c r="HU214" s="36"/>
      <c r="HV214" s="36"/>
      <c r="HW214" s="36"/>
      <c r="HX214" s="36"/>
      <c r="HY214" s="36"/>
      <c r="HZ214" s="36"/>
      <c r="IA214" s="36"/>
      <c r="IB214" s="36"/>
      <c r="IC214" s="36"/>
      <c r="ID214" s="36"/>
      <c r="IE214" s="36"/>
      <c r="IF214" s="36"/>
      <c r="IG214" s="36"/>
      <c r="IH214" s="36"/>
      <c r="II214" s="36"/>
      <c r="IJ214" s="36"/>
      <c r="IK214" s="36"/>
      <c r="IL214" s="36"/>
      <c r="IM214" s="36"/>
      <c r="IN214" s="36"/>
      <c r="IO214" s="36"/>
      <c r="IP214" s="36"/>
      <c r="IQ214" s="36"/>
      <c r="IR214" s="36"/>
      <c r="IS214" s="36"/>
      <c r="IT214" s="36"/>
      <c r="IU214" s="36"/>
      <c r="IV214" s="36"/>
      <c r="IW214" s="36"/>
      <c r="IX214" s="36"/>
      <c r="IY214" s="36"/>
      <c r="IZ214" s="36"/>
    </row>
    <row r="215" spans="8:8">
      <c r="B215" s="36" t="s">
        <v>104</v>
      </c>
      <c r="C215" s="36" t="s">
        <v>627</v>
      </c>
      <c r="D215" s="36" t="s">
        <v>1102</v>
      </c>
      <c r="E215" s="25">
        <v>45434.0</v>
      </c>
      <c r="F215" s="36" t="s">
        <v>1092</v>
      </c>
      <c r="G215" s="36" t="s">
        <v>692</v>
      </c>
      <c r="H215" s="25">
        <v>45434.0</v>
      </c>
      <c r="I215" s="36" t="s">
        <v>1103</v>
      </c>
      <c r="J215" s="36" t="s">
        <v>407</v>
      </c>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6"/>
      <c r="DI215" s="36"/>
      <c r="DJ215" s="36"/>
      <c r="DK215" s="36"/>
      <c r="DL215" s="36"/>
      <c r="DM215" s="36"/>
      <c r="DN215" s="36"/>
      <c r="DO215" s="36"/>
      <c r="DP215" s="36"/>
      <c r="DQ215" s="36"/>
      <c r="DR215" s="36"/>
      <c r="DS215" s="36"/>
      <c r="DT215" s="36"/>
      <c r="DU215" s="36"/>
      <c r="DV215" s="36"/>
      <c r="DW215" s="36"/>
      <c r="DX215" s="36"/>
      <c r="DY215" s="36"/>
      <c r="DZ215" s="36"/>
      <c r="EA215" s="36"/>
      <c r="EB215" s="36"/>
      <c r="EC215" s="36"/>
      <c r="ED215" s="36"/>
      <c r="EE215" s="36"/>
      <c r="EF215" s="36"/>
      <c r="EG215" s="36"/>
      <c r="EH215" s="36"/>
      <c r="EI215" s="36"/>
      <c r="EJ215" s="36"/>
      <c r="EK215" s="36"/>
      <c r="EL215" s="36"/>
      <c r="EM215" s="36"/>
      <c r="EN215" s="36"/>
      <c r="EO215" s="36"/>
      <c r="EP215" s="36"/>
      <c r="EQ215" s="36"/>
      <c r="ER215" s="36"/>
      <c r="ES215" s="36"/>
      <c r="ET215" s="36"/>
      <c r="EU215" s="36"/>
      <c r="EV215" s="36"/>
      <c r="EW215" s="36"/>
      <c r="EX215" s="36"/>
      <c r="EY215" s="36"/>
      <c r="EZ215" s="36"/>
      <c r="FA215" s="36"/>
      <c r="FB215" s="36"/>
      <c r="FC215" s="36"/>
      <c r="FD215" s="36"/>
      <c r="FE215" s="36"/>
      <c r="FF215" s="36"/>
      <c r="FG215" s="36"/>
      <c r="FH215" s="36"/>
      <c r="FI215" s="36"/>
      <c r="FJ215" s="36"/>
      <c r="FK215" s="36"/>
      <c r="FL215" s="36"/>
      <c r="FM215" s="36"/>
      <c r="FN215" s="36"/>
      <c r="FO215" s="36"/>
      <c r="FP215" s="36"/>
      <c r="FQ215" s="36"/>
      <c r="FR215" s="36"/>
      <c r="FS215" s="36"/>
      <c r="FT215" s="36"/>
      <c r="FU215" s="36"/>
      <c r="FV215" s="36"/>
      <c r="FW215" s="36"/>
      <c r="FX215" s="36"/>
      <c r="FY215" s="36"/>
      <c r="FZ215" s="36"/>
      <c r="GA215" s="36"/>
      <c r="GB215" s="36"/>
      <c r="GC215" s="36"/>
      <c r="GD215" s="36"/>
      <c r="GE215" s="36"/>
      <c r="GF215" s="36"/>
      <c r="GG215" s="36"/>
      <c r="GH215" s="36"/>
      <c r="GI215" s="36"/>
      <c r="GJ215" s="36"/>
      <c r="GK215" s="36"/>
      <c r="GL215" s="36"/>
      <c r="GM215" s="36"/>
      <c r="GN215" s="36"/>
      <c r="GO215" s="36"/>
      <c r="GP215" s="36"/>
      <c r="GQ215" s="36"/>
      <c r="GR215" s="36"/>
      <c r="GS215" s="36"/>
      <c r="GT215" s="36"/>
      <c r="GU215" s="36"/>
      <c r="GV215" s="36"/>
      <c r="GW215" s="36"/>
      <c r="GX215" s="36"/>
      <c r="GY215" s="36"/>
      <c r="GZ215" s="36"/>
      <c r="HA215" s="36"/>
      <c r="HB215" s="36"/>
      <c r="HC215" s="36"/>
      <c r="HD215" s="36"/>
      <c r="HE215" s="36"/>
      <c r="HF215" s="36"/>
      <c r="HG215" s="36"/>
      <c r="HH215" s="36"/>
      <c r="HI215" s="36"/>
      <c r="HJ215" s="36"/>
      <c r="HK215" s="36"/>
      <c r="HL215" s="36"/>
      <c r="HM215" s="36"/>
      <c r="HN215" s="36"/>
      <c r="HO215" s="36"/>
      <c r="HP215" s="36"/>
      <c r="HQ215" s="36"/>
      <c r="HR215" s="36"/>
      <c r="HS215" s="36"/>
      <c r="HT215" s="36"/>
      <c r="HU215" s="36"/>
      <c r="HV215" s="36"/>
      <c r="HW215" s="36"/>
      <c r="HX215" s="36"/>
      <c r="HY215" s="36"/>
      <c r="HZ215" s="36"/>
      <c r="IA215" s="36"/>
      <c r="IB215" s="36"/>
      <c r="IC215" s="36"/>
      <c r="ID215" s="36"/>
      <c r="IE215" s="36"/>
      <c r="IF215" s="36"/>
      <c r="IG215" s="36"/>
      <c r="IH215" s="36"/>
      <c r="II215" s="36"/>
      <c r="IJ215" s="36"/>
      <c r="IK215" s="36"/>
      <c r="IL215" s="36"/>
      <c r="IM215" s="36"/>
      <c r="IN215" s="36"/>
      <c r="IO215" s="36"/>
      <c r="IP215" s="36"/>
      <c r="IQ215" s="36"/>
      <c r="IR215" s="36"/>
      <c r="IS215" s="36"/>
      <c r="IT215" s="36"/>
      <c r="IU215" s="36"/>
      <c r="IV215" s="36"/>
      <c r="IW215" s="36"/>
      <c r="IX215" s="36"/>
      <c r="IY215" s="36"/>
      <c r="IZ215" s="36"/>
    </row>
    <row r="216" spans="8:8">
      <c r="B216" s="36" t="s">
        <v>104</v>
      </c>
      <c r="C216" s="36" t="s">
        <v>627</v>
      </c>
      <c r="D216" s="36" t="s">
        <v>1104</v>
      </c>
      <c r="E216" s="25">
        <v>45439.0</v>
      </c>
      <c r="F216" s="36" t="s">
        <v>1092</v>
      </c>
      <c r="G216" s="36" t="s">
        <v>692</v>
      </c>
      <c r="H216" s="25">
        <v>45439.0</v>
      </c>
      <c r="I216" s="36" t="s">
        <v>1105</v>
      </c>
      <c r="J216" s="36" t="s">
        <v>410</v>
      </c>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c r="DN216" s="36"/>
      <c r="DO216" s="36"/>
      <c r="DP216" s="36"/>
      <c r="DQ216" s="36"/>
      <c r="DR216" s="36"/>
      <c r="DS216" s="36"/>
      <c r="DT216" s="36"/>
      <c r="DU216" s="36"/>
      <c r="DV216" s="36"/>
      <c r="DW216" s="36"/>
      <c r="DX216" s="36"/>
      <c r="DY216" s="36"/>
      <c r="DZ216" s="36"/>
      <c r="EA216" s="36"/>
      <c r="EB216" s="36"/>
      <c r="EC216" s="36"/>
      <c r="ED216" s="36"/>
      <c r="EE216" s="36"/>
      <c r="EF216" s="36"/>
      <c r="EG216" s="36"/>
      <c r="EH216" s="36"/>
      <c r="EI216" s="36"/>
      <c r="EJ216" s="36"/>
      <c r="EK216" s="36"/>
      <c r="EL216" s="36"/>
      <c r="EM216" s="36"/>
      <c r="EN216" s="36"/>
      <c r="EO216" s="36"/>
      <c r="EP216" s="36"/>
      <c r="EQ216" s="36"/>
      <c r="ER216" s="36"/>
      <c r="ES216" s="36"/>
      <c r="ET216" s="36"/>
      <c r="EU216" s="36"/>
      <c r="EV216" s="36"/>
      <c r="EW216" s="36"/>
      <c r="EX216" s="36"/>
      <c r="EY216" s="36"/>
      <c r="EZ216" s="36"/>
      <c r="FA216" s="36"/>
      <c r="FB216" s="36"/>
      <c r="FC216" s="36"/>
      <c r="FD216" s="36"/>
      <c r="FE216" s="36"/>
      <c r="FF216" s="36"/>
      <c r="FG216" s="36"/>
      <c r="FH216" s="36"/>
      <c r="FI216" s="36"/>
      <c r="FJ216" s="36"/>
      <c r="FK216" s="36"/>
      <c r="FL216" s="36"/>
      <c r="FM216" s="36"/>
      <c r="FN216" s="36"/>
      <c r="FO216" s="36"/>
      <c r="FP216" s="36"/>
      <c r="FQ216" s="36"/>
      <c r="FR216" s="36"/>
      <c r="FS216" s="36"/>
      <c r="FT216" s="36"/>
      <c r="FU216" s="36"/>
      <c r="FV216" s="36"/>
      <c r="FW216" s="36"/>
      <c r="FX216" s="36"/>
      <c r="FY216" s="36"/>
      <c r="FZ216" s="36"/>
      <c r="GA216" s="36"/>
      <c r="GB216" s="36"/>
      <c r="GC216" s="36"/>
      <c r="GD216" s="36"/>
      <c r="GE216" s="36"/>
      <c r="GF216" s="36"/>
      <c r="GG216" s="36"/>
      <c r="GH216" s="36"/>
      <c r="GI216" s="36"/>
      <c r="GJ216" s="36"/>
      <c r="GK216" s="36"/>
      <c r="GL216" s="36"/>
      <c r="GM216" s="36"/>
      <c r="GN216" s="36"/>
      <c r="GO216" s="36"/>
      <c r="GP216" s="36"/>
      <c r="GQ216" s="36"/>
      <c r="GR216" s="36"/>
      <c r="GS216" s="36"/>
      <c r="GT216" s="36"/>
      <c r="GU216" s="36"/>
      <c r="GV216" s="36"/>
      <c r="GW216" s="36"/>
      <c r="GX216" s="36"/>
      <c r="GY216" s="36"/>
      <c r="GZ216" s="36"/>
      <c r="HA216" s="36"/>
      <c r="HB216" s="36"/>
      <c r="HC216" s="36"/>
      <c r="HD216" s="36"/>
      <c r="HE216" s="36"/>
      <c r="HF216" s="36"/>
      <c r="HG216" s="36"/>
      <c r="HH216" s="36"/>
      <c r="HI216" s="36"/>
      <c r="HJ216" s="36"/>
      <c r="HK216" s="36"/>
      <c r="HL216" s="36"/>
      <c r="HM216" s="36"/>
      <c r="HN216" s="36"/>
      <c r="HO216" s="36"/>
      <c r="HP216" s="36"/>
      <c r="HQ216" s="36"/>
      <c r="HR216" s="36"/>
      <c r="HS216" s="36"/>
      <c r="HT216" s="36"/>
      <c r="HU216" s="36"/>
      <c r="HV216" s="36"/>
      <c r="HW216" s="36"/>
      <c r="HX216" s="36"/>
      <c r="HY216" s="36"/>
      <c r="HZ216" s="36"/>
      <c r="IA216" s="36"/>
      <c r="IB216" s="36"/>
      <c r="IC216" s="36"/>
      <c r="ID216" s="36"/>
      <c r="IE216" s="36"/>
      <c r="IF216" s="36"/>
      <c r="IG216" s="36"/>
      <c r="IH216" s="36"/>
      <c r="II216" s="36"/>
      <c r="IJ216" s="36"/>
      <c r="IK216" s="36"/>
      <c r="IL216" s="36"/>
      <c r="IM216" s="36"/>
      <c r="IN216" s="36"/>
      <c r="IO216" s="36"/>
      <c r="IP216" s="36"/>
      <c r="IQ216" s="36"/>
      <c r="IR216" s="36"/>
      <c r="IS216" s="36"/>
      <c r="IT216" s="36"/>
      <c r="IU216" s="36"/>
      <c r="IV216" s="36"/>
      <c r="IW216" s="36"/>
      <c r="IX216" s="36"/>
      <c r="IY216" s="36"/>
      <c r="IZ216" s="36"/>
    </row>
    <row r="217" spans="8:8">
      <c r="B217" s="36" t="s">
        <v>104</v>
      </c>
      <c r="C217" s="36" t="s">
        <v>627</v>
      </c>
      <c r="D217" s="36" t="s">
        <v>1106</v>
      </c>
      <c r="E217" s="25">
        <v>45440.0</v>
      </c>
      <c r="F217" s="36" t="s">
        <v>1092</v>
      </c>
      <c r="G217" s="36" t="s">
        <v>721</v>
      </c>
      <c r="H217" s="25">
        <v>45441.0</v>
      </c>
      <c r="I217" s="36" t="s">
        <v>1107</v>
      </c>
      <c r="J217" s="36" t="s">
        <v>412</v>
      </c>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6"/>
      <c r="DI217" s="36"/>
      <c r="DJ217" s="36"/>
      <c r="DK217" s="36"/>
      <c r="DL217" s="36"/>
      <c r="DM217" s="36"/>
      <c r="DN217" s="36"/>
      <c r="DO217" s="36"/>
      <c r="DP217" s="36"/>
      <c r="DQ217" s="36"/>
      <c r="DR217" s="36"/>
      <c r="DS217" s="36"/>
      <c r="DT217" s="36"/>
      <c r="DU217" s="36"/>
      <c r="DV217" s="36"/>
      <c r="DW217" s="36"/>
      <c r="DX217" s="36"/>
      <c r="DY217" s="36"/>
      <c r="DZ217" s="36"/>
      <c r="EA217" s="36"/>
      <c r="EB217" s="36"/>
      <c r="EC217" s="36"/>
      <c r="ED217" s="36"/>
      <c r="EE217" s="36"/>
      <c r="EF217" s="36"/>
      <c r="EG217" s="36"/>
      <c r="EH217" s="36"/>
      <c r="EI217" s="36"/>
      <c r="EJ217" s="36"/>
      <c r="EK217" s="36"/>
      <c r="EL217" s="36"/>
      <c r="EM217" s="36"/>
      <c r="EN217" s="36"/>
      <c r="EO217" s="36"/>
      <c r="EP217" s="36"/>
      <c r="EQ217" s="36"/>
      <c r="ER217" s="36"/>
      <c r="ES217" s="36"/>
      <c r="ET217" s="36"/>
      <c r="EU217" s="36"/>
      <c r="EV217" s="36"/>
      <c r="EW217" s="36"/>
      <c r="EX217" s="36"/>
      <c r="EY217" s="36"/>
      <c r="EZ217" s="36"/>
      <c r="FA217" s="36"/>
      <c r="FB217" s="36"/>
      <c r="FC217" s="36"/>
      <c r="FD217" s="36"/>
      <c r="FE217" s="36"/>
      <c r="FF217" s="36"/>
      <c r="FG217" s="36"/>
      <c r="FH217" s="36"/>
      <c r="FI217" s="36"/>
      <c r="FJ217" s="36"/>
      <c r="FK217" s="36"/>
      <c r="FL217" s="36"/>
      <c r="FM217" s="36"/>
      <c r="FN217" s="36"/>
      <c r="FO217" s="36"/>
      <c r="FP217" s="36"/>
      <c r="FQ217" s="36"/>
      <c r="FR217" s="36"/>
      <c r="FS217" s="36"/>
      <c r="FT217" s="36"/>
      <c r="FU217" s="36"/>
      <c r="FV217" s="36"/>
      <c r="FW217" s="36"/>
      <c r="FX217" s="36"/>
      <c r="FY217" s="36"/>
      <c r="FZ217" s="36"/>
      <c r="GA217" s="36"/>
      <c r="GB217" s="36"/>
      <c r="GC217" s="36"/>
      <c r="GD217" s="36"/>
      <c r="GE217" s="36"/>
      <c r="GF217" s="36"/>
      <c r="GG217" s="36"/>
      <c r="GH217" s="36"/>
      <c r="GI217" s="36"/>
      <c r="GJ217" s="36"/>
      <c r="GK217" s="36"/>
      <c r="GL217" s="36"/>
      <c r="GM217" s="36"/>
      <c r="GN217" s="36"/>
      <c r="GO217" s="36"/>
      <c r="GP217" s="36"/>
      <c r="GQ217" s="36"/>
      <c r="GR217" s="36"/>
      <c r="GS217" s="36"/>
      <c r="GT217" s="36"/>
      <c r="GU217" s="36"/>
      <c r="GV217" s="36"/>
      <c r="GW217" s="36"/>
      <c r="GX217" s="36"/>
      <c r="GY217" s="36"/>
      <c r="GZ217" s="36"/>
      <c r="HA217" s="36"/>
      <c r="HB217" s="36"/>
      <c r="HC217" s="36"/>
      <c r="HD217" s="36"/>
      <c r="HE217" s="36"/>
      <c r="HF217" s="36"/>
      <c r="HG217" s="36"/>
      <c r="HH217" s="36"/>
      <c r="HI217" s="36"/>
      <c r="HJ217" s="36"/>
      <c r="HK217" s="36"/>
      <c r="HL217" s="36"/>
      <c r="HM217" s="36"/>
      <c r="HN217" s="36"/>
      <c r="HO217" s="36"/>
      <c r="HP217" s="36"/>
      <c r="HQ217" s="36"/>
      <c r="HR217" s="36"/>
      <c r="HS217" s="36"/>
      <c r="HT217" s="36"/>
      <c r="HU217" s="36"/>
      <c r="HV217" s="36"/>
      <c r="HW217" s="36"/>
      <c r="HX217" s="36"/>
      <c r="HY217" s="36"/>
      <c r="HZ217" s="36"/>
      <c r="IA217" s="36"/>
      <c r="IB217" s="36"/>
      <c r="IC217" s="36"/>
      <c r="ID217" s="36"/>
      <c r="IE217" s="36"/>
      <c r="IF217" s="36"/>
      <c r="IG217" s="36"/>
      <c r="IH217" s="36"/>
      <c r="II217" s="36"/>
      <c r="IJ217" s="36"/>
      <c r="IK217" s="36"/>
      <c r="IL217" s="36"/>
      <c r="IM217" s="36"/>
      <c r="IN217" s="36"/>
      <c r="IO217" s="36"/>
      <c r="IP217" s="36"/>
      <c r="IQ217" s="36"/>
      <c r="IR217" s="36"/>
      <c r="IS217" s="36"/>
      <c r="IT217" s="36"/>
      <c r="IU217" s="36"/>
      <c r="IV217" s="36"/>
      <c r="IW217" s="36"/>
      <c r="IX217" s="36"/>
      <c r="IY217" s="36"/>
      <c r="IZ217" s="36"/>
    </row>
    <row r="218" spans="8:8">
      <c r="B218" s="36" t="s">
        <v>104</v>
      </c>
      <c r="C218" s="36" t="s">
        <v>627</v>
      </c>
      <c r="D218" s="36" t="s">
        <v>1108</v>
      </c>
      <c r="E218" s="25">
        <v>45464.0</v>
      </c>
      <c r="F218" s="36" t="s">
        <v>1092</v>
      </c>
      <c r="G218" s="36" t="s">
        <v>692</v>
      </c>
      <c r="H218" s="25">
        <v>45464.0</v>
      </c>
      <c r="I218" s="36" t="s">
        <v>1109</v>
      </c>
      <c r="J218" s="36" t="s">
        <v>568</v>
      </c>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6"/>
      <c r="DI218" s="36"/>
      <c r="DJ218" s="36"/>
      <c r="DK218" s="36"/>
      <c r="DL218" s="36"/>
      <c r="DM218" s="36"/>
      <c r="DN218" s="36"/>
      <c r="DO218" s="36"/>
      <c r="DP218" s="36"/>
      <c r="DQ218" s="36"/>
      <c r="DR218" s="36"/>
      <c r="DS218" s="36"/>
      <c r="DT218" s="36"/>
      <c r="DU218" s="36"/>
      <c r="DV218" s="36"/>
      <c r="DW218" s="36"/>
      <c r="DX218" s="36"/>
      <c r="DY218" s="36"/>
      <c r="DZ218" s="36"/>
      <c r="EA218" s="36"/>
      <c r="EB218" s="36"/>
      <c r="EC218" s="36"/>
      <c r="ED218" s="36"/>
      <c r="EE218" s="36"/>
      <c r="EF218" s="36"/>
      <c r="EG218" s="36"/>
      <c r="EH218" s="36"/>
      <c r="EI218" s="36"/>
      <c r="EJ218" s="36"/>
      <c r="EK218" s="36"/>
      <c r="EL218" s="36"/>
      <c r="EM218" s="36"/>
      <c r="EN218" s="36"/>
      <c r="EO218" s="36"/>
      <c r="EP218" s="36"/>
      <c r="EQ218" s="36"/>
      <c r="ER218" s="36"/>
      <c r="ES218" s="36"/>
      <c r="ET218" s="36"/>
      <c r="EU218" s="36"/>
      <c r="EV218" s="36"/>
      <c r="EW218" s="36"/>
      <c r="EX218" s="36"/>
      <c r="EY218" s="36"/>
      <c r="EZ218" s="36"/>
      <c r="FA218" s="36"/>
      <c r="FB218" s="36"/>
      <c r="FC218" s="36"/>
      <c r="FD218" s="36"/>
      <c r="FE218" s="36"/>
      <c r="FF218" s="36"/>
      <c r="FG218" s="36"/>
      <c r="FH218" s="36"/>
      <c r="FI218" s="36"/>
      <c r="FJ218" s="36"/>
      <c r="FK218" s="36"/>
      <c r="FL218" s="36"/>
      <c r="FM218" s="36"/>
      <c r="FN218" s="36"/>
      <c r="FO218" s="36"/>
      <c r="FP218" s="36"/>
      <c r="FQ218" s="36"/>
      <c r="FR218" s="36"/>
      <c r="FS218" s="36"/>
      <c r="FT218" s="36"/>
      <c r="FU218" s="36"/>
      <c r="FV218" s="36"/>
      <c r="FW218" s="36"/>
      <c r="FX218" s="36"/>
      <c r="FY218" s="36"/>
      <c r="FZ218" s="36"/>
      <c r="GA218" s="36"/>
      <c r="GB218" s="36"/>
      <c r="GC218" s="36"/>
      <c r="GD218" s="36"/>
      <c r="GE218" s="36"/>
      <c r="GF218" s="36"/>
      <c r="GG218" s="36"/>
      <c r="GH218" s="36"/>
      <c r="GI218" s="36"/>
      <c r="GJ218" s="36"/>
      <c r="GK218" s="36"/>
      <c r="GL218" s="36"/>
      <c r="GM218" s="36"/>
      <c r="GN218" s="36"/>
      <c r="GO218" s="36"/>
      <c r="GP218" s="36"/>
      <c r="GQ218" s="36"/>
      <c r="GR218" s="36"/>
      <c r="GS218" s="36"/>
      <c r="GT218" s="36"/>
      <c r="GU218" s="36"/>
      <c r="GV218" s="36"/>
      <c r="GW218" s="36"/>
      <c r="GX218" s="36"/>
      <c r="GY218" s="36"/>
      <c r="GZ218" s="36"/>
      <c r="HA218" s="36"/>
      <c r="HB218" s="36"/>
      <c r="HC218" s="36"/>
      <c r="HD218" s="36"/>
      <c r="HE218" s="36"/>
      <c r="HF218" s="36"/>
      <c r="HG218" s="36"/>
      <c r="HH218" s="36"/>
      <c r="HI218" s="36"/>
      <c r="HJ218" s="36"/>
      <c r="HK218" s="36"/>
      <c r="HL218" s="36"/>
      <c r="HM218" s="36"/>
      <c r="HN218" s="36"/>
      <c r="HO218" s="36"/>
      <c r="HP218" s="36"/>
      <c r="HQ218" s="36"/>
      <c r="HR218" s="36"/>
      <c r="HS218" s="36"/>
      <c r="HT218" s="36"/>
      <c r="HU218" s="36"/>
      <c r="HV218" s="36"/>
      <c r="HW218" s="36"/>
      <c r="HX218" s="36"/>
      <c r="HY218" s="36"/>
      <c r="HZ218" s="36"/>
      <c r="IA218" s="36"/>
      <c r="IB218" s="36"/>
      <c r="IC218" s="36"/>
      <c r="ID218" s="36"/>
      <c r="IE218" s="36"/>
      <c r="IF218" s="36"/>
      <c r="IG218" s="36"/>
      <c r="IH218" s="36"/>
      <c r="II218" s="36"/>
      <c r="IJ218" s="36"/>
      <c r="IK218" s="36"/>
      <c r="IL218" s="36"/>
      <c r="IM218" s="36"/>
      <c r="IN218" s="36"/>
      <c r="IO218" s="36"/>
      <c r="IP218" s="36"/>
      <c r="IQ218" s="36"/>
      <c r="IR218" s="36"/>
      <c r="IS218" s="36"/>
      <c r="IT218" s="36"/>
      <c r="IU218" s="36"/>
      <c r="IV218" s="36"/>
      <c r="IW218" s="36"/>
      <c r="IX218" s="36"/>
      <c r="IY218" s="36"/>
      <c r="IZ218" s="36"/>
    </row>
    <row r="219" spans="8:8">
      <c r="B219" s="36" t="s">
        <v>104</v>
      </c>
      <c r="C219" s="36" t="s">
        <v>627</v>
      </c>
      <c r="D219" s="36" t="s">
        <v>1110</v>
      </c>
      <c r="E219" s="25">
        <v>45467.0</v>
      </c>
      <c r="F219" s="36" t="s">
        <v>1092</v>
      </c>
      <c r="G219" s="36" t="s">
        <v>692</v>
      </c>
      <c r="H219" s="25">
        <v>45467.0</v>
      </c>
      <c r="I219" s="36" t="s">
        <v>1109</v>
      </c>
      <c r="J219" s="36" t="s">
        <v>587</v>
      </c>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6"/>
      <c r="DI219" s="36"/>
      <c r="DJ219" s="36"/>
      <c r="DK219" s="36"/>
      <c r="DL219" s="36"/>
      <c r="DM219" s="36"/>
      <c r="DN219" s="36"/>
      <c r="DO219" s="36"/>
      <c r="DP219" s="36"/>
      <c r="DQ219" s="36"/>
      <c r="DR219" s="36"/>
      <c r="DS219" s="36"/>
      <c r="DT219" s="36"/>
      <c r="DU219" s="36"/>
      <c r="DV219" s="36"/>
      <c r="DW219" s="36"/>
      <c r="DX219" s="36"/>
      <c r="DY219" s="36"/>
      <c r="DZ219" s="36"/>
      <c r="EA219" s="36"/>
      <c r="EB219" s="36"/>
      <c r="EC219" s="36"/>
      <c r="ED219" s="36"/>
      <c r="EE219" s="36"/>
      <c r="EF219" s="36"/>
      <c r="EG219" s="36"/>
      <c r="EH219" s="36"/>
      <c r="EI219" s="36"/>
      <c r="EJ219" s="36"/>
      <c r="EK219" s="36"/>
      <c r="EL219" s="36"/>
      <c r="EM219" s="36"/>
      <c r="EN219" s="36"/>
      <c r="EO219" s="36"/>
      <c r="EP219" s="36"/>
      <c r="EQ219" s="36"/>
      <c r="ER219" s="36"/>
      <c r="ES219" s="36"/>
      <c r="ET219" s="36"/>
      <c r="EU219" s="36"/>
      <c r="EV219" s="36"/>
      <c r="EW219" s="36"/>
      <c r="EX219" s="36"/>
      <c r="EY219" s="36"/>
      <c r="EZ219" s="36"/>
      <c r="FA219" s="36"/>
      <c r="FB219" s="36"/>
      <c r="FC219" s="36"/>
      <c r="FD219" s="36"/>
      <c r="FE219" s="36"/>
      <c r="FF219" s="36"/>
      <c r="FG219" s="36"/>
      <c r="FH219" s="36"/>
      <c r="FI219" s="36"/>
      <c r="FJ219" s="36"/>
      <c r="FK219" s="36"/>
      <c r="FL219" s="36"/>
      <c r="FM219" s="36"/>
      <c r="FN219" s="36"/>
      <c r="FO219" s="36"/>
      <c r="FP219" s="36"/>
      <c r="FQ219" s="36"/>
      <c r="FR219" s="36"/>
      <c r="FS219" s="36"/>
      <c r="FT219" s="36"/>
      <c r="FU219" s="36"/>
      <c r="FV219" s="36"/>
      <c r="FW219" s="36"/>
      <c r="FX219" s="36"/>
      <c r="FY219" s="36"/>
      <c r="FZ219" s="36"/>
      <c r="GA219" s="36"/>
      <c r="GB219" s="36"/>
      <c r="GC219" s="36"/>
      <c r="GD219" s="36"/>
      <c r="GE219" s="36"/>
      <c r="GF219" s="36"/>
      <c r="GG219" s="36"/>
      <c r="GH219" s="36"/>
      <c r="GI219" s="36"/>
      <c r="GJ219" s="36"/>
      <c r="GK219" s="36"/>
      <c r="GL219" s="36"/>
      <c r="GM219" s="36"/>
      <c r="GN219" s="36"/>
      <c r="GO219" s="36"/>
      <c r="GP219" s="36"/>
      <c r="GQ219" s="36"/>
      <c r="GR219" s="36"/>
      <c r="GS219" s="36"/>
      <c r="GT219" s="36"/>
      <c r="GU219" s="36"/>
      <c r="GV219" s="36"/>
      <c r="GW219" s="36"/>
      <c r="GX219" s="36"/>
      <c r="GY219" s="36"/>
      <c r="GZ219" s="36"/>
      <c r="HA219" s="36"/>
      <c r="HB219" s="36"/>
      <c r="HC219" s="36"/>
      <c r="HD219" s="36"/>
      <c r="HE219" s="36"/>
      <c r="HF219" s="36"/>
      <c r="HG219" s="36"/>
      <c r="HH219" s="36"/>
      <c r="HI219" s="36"/>
      <c r="HJ219" s="36"/>
      <c r="HK219" s="36"/>
      <c r="HL219" s="36"/>
      <c r="HM219" s="36"/>
      <c r="HN219" s="36"/>
      <c r="HO219" s="36"/>
      <c r="HP219" s="36"/>
      <c r="HQ219" s="36"/>
      <c r="HR219" s="36"/>
      <c r="HS219" s="36"/>
      <c r="HT219" s="36"/>
      <c r="HU219" s="36"/>
      <c r="HV219" s="36"/>
      <c r="HW219" s="36"/>
      <c r="HX219" s="36"/>
      <c r="HY219" s="36"/>
      <c r="HZ219" s="36"/>
      <c r="IA219" s="36"/>
      <c r="IB219" s="36"/>
      <c r="IC219" s="36"/>
      <c r="ID219" s="36"/>
      <c r="IE219" s="36"/>
      <c r="IF219" s="36"/>
      <c r="IG219" s="36"/>
      <c r="IH219" s="36"/>
      <c r="II219" s="36"/>
      <c r="IJ219" s="36"/>
      <c r="IK219" s="36"/>
      <c r="IL219" s="36"/>
      <c r="IM219" s="36"/>
      <c r="IN219" s="36"/>
      <c r="IO219" s="36"/>
      <c r="IP219" s="36"/>
      <c r="IQ219" s="36"/>
      <c r="IR219" s="36"/>
      <c r="IS219" s="36"/>
      <c r="IT219" s="36"/>
      <c r="IU219" s="36"/>
      <c r="IV219" s="36"/>
      <c r="IW219" s="36"/>
      <c r="IX219" s="36"/>
      <c r="IY219" s="36"/>
      <c r="IZ219" s="36"/>
    </row>
    <row r="220" spans="8:8">
      <c r="B220" s="36" t="s">
        <v>104</v>
      </c>
      <c r="C220" s="36" t="s">
        <v>627</v>
      </c>
      <c r="D220" s="36" t="s">
        <v>1111</v>
      </c>
      <c r="E220" s="25">
        <v>45467.0</v>
      </c>
      <c r="F220" s="36" t="s">
        <v>1092</v>
      </c>
      <c r="G220" s="36" t="s">
        <v>692</v>
      </c>
      <c r="H220" s="25">
        <v>45467.0</v>
      </c>
      <c r="I220" s="36" t="s">
        <v>1109</v>
      </c>
      <c r="J220" s="36" t="s">
        <v>587</v>
      </c>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6"/>
      <c r="DI220" s="36"/>
      <c r="DJ220" s="36"/>
      <c r="DK220" s="36"/>
      <c r="DL220" s="36"/>
      <c r="DM220" s="36"/>
      <c r="DN220" s="36"/>
      <c r="DO220" s="36"/>
      <c r="DP220" s="36"/>
      <c r="DQ220" s="36"/>
      <c r="DR220" s="36"/>
      <c r="DS220" s="36"/>
      <c r="DT220" s="36"/>
      <c r="DU220" s="36"/>
      <c r="DV220" s="36"/>
      <c r="DW220" s="36"/>
      <c r="DX220" s="36"/>
      <c r="DY220" s="36"/>
      <c r="DZ220" s="36"/>
      <c r="EA220" s="36"/>
      <c r="EB220" s="36"/>
      <c r="EC220" s="36"/>
      <c r="ED220" s="36"/>
      <c r="EE220" s="36"/>
      <c r="EF220" s="36"/>
      <c r="EG220" s="36"/>
      <c r="EH220" s="36"/>
      <c r="EI220" s="36"/>
      <c r="EJ220" s="36"/>
      <c r="EK220" s="36"/>
      <c r="EL220" s="36"/>
      <c r="EM220" s="36"/>
      <c r="EN220" s="36"/>
      <c r="EO220" s="36"/>
      <c r="EP220" s="36"/>
      <c r="EQ220" s="36"/>
      <c r="ER220" s="36"/>
      <c r="ES220" s="36"/>
      <c r="ET220" s="36"/>
      <c r="EU220" s="36"/>
      <c r="EV220" s="36"/>
      <c r="EW220" s="36"/>
      <c r="EX220" s="36"/>
      <c r="EY220" s="36"/>
      <c r="EZ220" s="36"/>
      <c r="FA220" s="36"/>
      <c r="FB220" s="36"/>
      <c r="FC220" s="36"/>
      <c r="FD220" s="36"/>
      <c r="FE220" s="36"/>
      <c r="FF220" s="36"/>
      <c r="FG220" s="36"/>
      <c r="FH220" s="36"/>
      <c r="FI220" s="36"/>
      <c r="FJ220" s="36"/>
      <c r="FK220" s="36"/>
      <c r="FL220" s="36"/>
      <c r="FM220" s="36"/>
      <c r="FN220" s="36"/>
      <c r="FO220" s="36"/>
      <c r="FP220" s="36"/>
      <c r="FQ220" s="36"/>
      <c r="FR220" s="36"/>
      <c r="FS220" s="36"/>
      <c r="FT220" s="36"/>
      <c r="FU220" s="36"/>
      <c r="FV220" s="36"/>
      <c r="FW220" s="36"/>
      <c r="FX220" s="36"/>
      <c r="FY220" s="36"/>
      <c r="FZ220" s="36"/>
      <c r="GA220" s="36"/>
      <c r="GB220" s="36"/>
      <c r="GC220" s="36"/>
      <c r="GD220" s="36"/>
      <c r="GE220" s="36"/>
      <c r="GF220" s="36"/>
      <c r="GG220" s="36"/>
      <c r="GH220" s="36"/>
      <c r="GI220" s="36"/>
      <c r="GJ220" s="36"/>
      <c r="GK220" s="36"/>
      <c r="GL220" s="36"/>
      <c r="GM220" s="36"/>
      <c r="GN220" s="36"/>
      <c r="GO220" s="36"/>
      <c r="GP220" s="36"/>
      <c r="GQ220" s="36"/>
      <c r="GR220" s="36"/>
      <c r="GS220" s="36"/>
      <c r="GT220" s="36"/>
      <c r="GU220" s="36"/>
      <c r="GV220" s="36"/>
      <c r="GW220" s="36"/>
      <c r="GX220" s="36"/>
      <c r="GY220" s="36"/>
      <c r="GZ220" s="36"/>
      <c r="HA220" s="36"/>
      <c r="HB220" s="36"/>
      <c r="HC220" s="36"/>
      <c r="HD220" s="36"/>
      <c r="HE220" s="36"/>
      <c r="HF220" s="36"/>
      <c r="HG220" s="36"/>
      <c r="HH220" s="36"/>
      <c r="HI220" s="36"/>
      <c r="HJ220" s="36"/>
      <c r="HK220" s="36"/>
      <c r="HL220" s="36"/>
      <c r="HM220" s="36"/>
      <c r="HN220" s="36"/>
      <c r="HO220" s="36"/>
      <c r="HP220" s="36"/>
      <c r="HQ220" s="36"/>
      <c r="HR220" s="36"/>
      <c r="HS220" s="36"/>
      <c r="HT220" s="36"/>
      <c r="HU220" s="36"/>
      <c r="HV220" s="36"/>
      <c r="HW220" s="36"/>
      <c r="HX220" s="36"/>
      <c r="HY220" s="36"/>
      <c r="HZ220" s="36"/>
      <c r="IA220" s="36"/>
      <c r="IB220" s="36"/>
      <c r="IC220" s="36"/>
      <c r="ID220" s="36"/>
      <c r="IE220" s="36"/>
      <c r="IF220" s="36"/>
      <c r="IG220" s="36"/>
      <c r="IH220" s="36"/>
      <c r="II220" s="36"/>
      <c r="IJ220" s="36"/>
      <c r="IK220" s="36"/>
      <c r="IL220" s="36"/>
      <c r="IM220" s="36"/>
      <c r="IN220" s="36"/>
      <c r="IO220" s="36"/>
      <c r="IP220" s="36"/>
      <c r="IQ220" s="36"/>
      <c r="IR220" s="36"/>
      <c r="IS220" s="36"/>
      <c r="IT220" s="36"/>
      <c r="IU220" s="36"/>
      <c r="IV220" s="36"/>
      <c r="IW220" s="36"/>
      <c r="IX220" s="36"/>
      <c r="IY220" s="36"/>
      <c r="IZ220" s="36"/>
    </row>
    <row r="221" spans="8:8">
      <c r="B221" s="36" t="s">
        <v>104</v>
      </c>
      <c r="C221" s="36" t="s">
        <v>627</v>
      </c>
      <c r="D221" s="36" t="s">
        <v>1112</v>
      </c>
      <c r="E221" s="25">
        <v>45469.0</v>
      </c>
      <c r="F221" s="36" t="s">
        <v>1092</v>
      </c>
      <c r="G221" s="36" t="s">
        <v>692</v>
      </c>
      <c r="H221" s="25">
        <v>45469.0</v>
      </c>
      <c r="I221" s="36" t="s">
        <v>1109</v>
      </c>
      <c r="J221" s="36" t="s">
        <v>628</v>
      </c>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6"/>
      <c r="DI221" s="36"/>
      <c r="DJ221" s="36"/>
      <c r="DK221" s="36"/>
      <c r="DL221" s="36"/>
      <c r="DM221" s="36"/>
      <c r="DN221" s="36"/>
      <c r="DO221" s="36"/>
      <c r="DP221" s="36"/>
      <c r="DQ221" s="36"/>
      <c r="DR221" s="36"/>
      <c r="DS221" s="36"/>
      <c r="DT221" s="36"/>
      <c r="DU221" s="36"/>
      <c r="DV221" s="36"/>
      <c r="DW221" s="36"/>
      <c r="DX221" s="36"/>
      <c r="DY221" s="36"/>
      <c r="DZ221" s="36"/>
      <c r="EA221" s="36"/>
      <c r="EB221" s="36"/>
      <c r="EC221" s="36"/>
      <c r="ED221" s="36"/>
      <c r="EE221" s="36"/>
      <c r="EF221" s="36"/>
      <c r="EG221" s="36"/>
      <c r="EH221" s="36"/>
      <c r="EI221" s="36"/>
      <c r="EJ221" s="36"/>
      <c r="EK221" s="36"/>
      <c r="EL221" s="36"/>
      <c r="EM221" s="36"/>
      <c r="EN221" s="36"/>
      <c r="EO221" s="36"/>
      <c r="EP221" s="36"/>
      <c r="EQ221" s="36"/>
      <c r="ER221" s="36"/>
      <c r="ES221" s="36"/>
      <c r="ET221" s="36"/>
      <c r="EU221" s="36"/>
      <c r="EV221" s="36"/>
      <c r="EW221" s="36"/>
      <c r="EX221" s="36"/>
      <c r="EY221" s="36"/>
      <c r="EZ221" s="36"/>
      <c r="FA221" s="36"/>
      <c r="FB221" s="36"/>
      <c r="FC221" s="36"/>
      <c r="FD221" s="36"/>
      <c r="FE221" s="36"/>
      <c r="FF221" s="36"/>
      <c r="FG221" s="36"/>
      <c r="FH221" s="36"/>
      <c r="FI221" s="36"/>
      <c r="FJ221" s="36"/>
      <c r="FK221" s="36"/>
      <c r="FL221" s="36"/>
      <c r="FM221" s="36"/>
      <c r="FN221" s="36"/>
      <c r="FO221" s="36"/>
      <c r="FP221" s="36"/>
      <c r="FQ221" s="36"/>
      <c r="FR221" s="36"/>
      <c r="FS221" s="36"/>
      <c r="FT221" s="36"/>
      <c r="FU221" s="36"/>
      <c r="FV221" s="36"/>
      <c r="FW221" s="36"/>
      <c r="FX221" s="36"/>
      <c r="FY221" s="36"/>
      <c r="FZ221" s="36"/>
      <c r="GA221" s="36"/>
      <c r="GB221" s="36"/>
      <c r="GC221" s="36"/>
      <c r="GD221" s="36"/>
      <c r="GE221" s="36"/>
      <c r="GF221" s="36"/>
      <c r="GG221" s="36"/>
      <c r="GH221" s="36"/>
      <c r="GI221" s="36"/>
      <c r="GJ221" s="36"/>
      <c r="GK221" s="36"/>
      <c r="GL221" s="36"/>
      <c r="GM221" s="36"/>
      <c r="GN221" s="36"/>
      <c r="GO221" s="36"/>
      <c r="GP221" s="36"/>
      <c r="GQ221" s="36"/>
      <c r="GR221" s="36"/>
      <c r="GS221" s="36"/>
      <c r="GT221" s="36"/>
      <c r="GU221" s="36"/>
      <c r="GV221" s="36"/>
      <c r="GW221" s="36"/>
      <c r="GX221" s="36"/>
      <c r="GY221" s="36"/>
      <c r="GZ221" s="36"/>
      <c r="HA221" s="36"/>
      <c r="HB221" s="36"/>
      <c r="HC221" s="36"/>
      <c r="HD221" s="36"/>
      <c r="HE221" s="36"/>
      <c r="HF221" s="36"/>
      <c r="HG221" s="36"/>
      <c r="HH221" s="36"/>
      <c r="HI221" s="36"/>
      <c r="HJ221" s="36"/>
      <c r="HK221" s="36"/>
      <c r="HL221" s="36"/>
      <c r="HM221" s="36"/>
      <c r="HN221" s="36"/>
      <c r="HO221" s="36"/>
      <c r="HP221" s="36"/>
      <c r="HQ221" s="36"/>
      <c r="HR221" s="36"/>
      <c r="HS221" s="36"/>
      <c r="HT221" s="36"/>
      <c r="HU221" s="36"/>
      <c r="HV221" s="36"/>
      <c r="HW221" s="36"/>
      <c r="HX221" s="36"/>
      <c r="HY221" s="36"/>
      <c r="HZ221" s="36"/>
      <c r="IA221" s="36"/>
      <c r="IB221" s="36"/>
      <c r="IC221" s="36"/>
      <c r="ID221" s="36"/>
      <c r="IE221" s="36"/>
      <c r="IF221" s="36"/>
      <c r="IG221" s="36"/>
      <c r="IH221" s="36"/>
      <c r="II221" s="36"/>
      <c r="IJ221" s="36"/>
      <c r="IK221" s="36"/>
      <c r="IL221" s="36"/>
      <c r="IM221" s="36"/>
      <c r="IN221" s="36"/>
      <c r="IO221" s="36"/>
      <c r="IP221" s="36"/>
      <c r="IQ221" s="36"/>
      <c r="IR221" s="36"/>
      <c r="IS221" s="36"/>
      <c r="IT221" s="36"/>
      <c r="IU221" s="36"/>
      <c r="IV221" s="36"/>
      <c r="IW221" s="36"/>
      <c r="IX221" s="36"/>
      <c r="IY221" s="36"/>
      <c r="IZ221" s="36"/>
    </row>
    <row r="222" spans="8:8">
      <c r="B222" s="36" t="s">
        <v>631</v>
      </c>
      <c r="C222" s="36" t="s">
        <v>91</v>
      </c>
      <c r="D222" s="36" t="s">
        <v>1113</v>
      </c>
      <c r="E222" s="25">
        <v>45470.0</v>
      </c>
      <c r="F222" s="36" t="s">
        <v>721</v>
      </c>
      <c r="G222" s="36" t="s">
        <v>692</v>
      </c>
      <c r="H222" s="25">
        <v>45470.0</v>
      </c>
      <c r="I222" s="36" t="s">
        <v>1114</v>
      </c>
      <c r="J222" s="36" t="s">
        <v>659</v>
      </c>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c r="DN222" s="36"/>
      <c r="DO222" s="36"/>
      <c r="DP222" s="36"/>
      <c r="DQ222" s="36"/>
      <c r="DR222" s="36"/>
      <c r="DS222" s="36"/>
      <c r="DT222" s="36"/>
      <c r="DU222" s="36"/>
      <c r="DV222" s="36"/>
      <c r="DW222" s="36"/>
      <c r="DX222" s="36"/>
      <c r="DY222" s="36"/>
      <c r="DZ222" s="36"/>
      <c r="EA222" s="36"/>
      <c r="EB222" s="36"/>
      <c r="EC222" s="36"/>
      <c r="ED222" s="36"/>
      <c r="EE222" s="36"/>
      <c r="EF222" s="36"/>
      <c r="EG222" s="36"/>
      <c r="EH222" s="36"/>
      <c r="EI222" s="36"/>
      <c r="EJ222" s="36"/>
      <c r="EK222" s="36"/>
      <c r="EL222" s="36"/>
      <c r="EM222" s="36"/>
      <c r="EN222" s="36"/>
      <c r="EO222" s="36"/>
      <c r="EP222" s="36"/>
      <c r="EQ222" s="36"/>
      <c r="ER222" s="36"/>
      <c r="ES222" s="36"/>
      <c r="ET222" s="36"/>
      <c r="EU222" s="36"/>
      <c r="EV222" s="36"/>
      <c r="EW222" s="36"/>
      <c r="EX222" s="36"/>
      <c r="EY222" s="36"/>
      <c r="EZ222" s="36"/>
      <c r="FA222" s="36"/>
      <c r="FB222" s="36"/>
      <c r="FC222" s="36"/>
      <c r="FD222" s="36"/>
      <c r="FE222" s="36"/>
      <c r="FF222" s="36"/>
      <c r="FG222" s="36"/>
      <c r="FH222" s="36"/>
      <c r="FI222" s="36"/>
      <c r="FJ222" s="36"/>
      <c r="FK222" s="36"/>
      <c r="FL222" s="36"/>
      <c r="FM222" s="36"/>
      <c r="FN222" s="36"/>
      <c r="FO222" s="36"/>
      <c r="FP222" s="36"/>
      <c r="FQ222" s="36"/>
      <c r="FR222" s="36"/>
      <c r="FS222" s="36"/>
      <c r="FT222" s="36"/>
      <c r="FU222" s="36"/>
      <c r="FV222" s="36"/>
      <c r="FW222" s="36"/>
      <c r="FX222" s="36"/>
      <c r="FY222" s="36"/>
      <c r="FZ222" s="36"/>
      <c r="GA222" s="36"/>
      <c r="GB222" s="36"/>
      <c r="GC222" s="36"/>
      <c r="GD222" s="36"/>
      <c r="GE222" s="36"/>
      <c r="GF222" s="36"/>
      <c r="GG222" s="36"/>
      <c r="GH222" s="36"/>
      <c r="GI222" s="36"/>
      <c r="GJ222" s="36"/>
      <c r="GK222" s="36"/>
      <c r="GL222" s="36"/>
      <c r="GM222" s="36"/>
      <c r="GN222" s="36"/>
      <c r="GO222" s="36"/>
      <c r="GP222" s="36"/>
      <c r="GQ222" s="36"/>
      <c r="GR222" s="36"/>
      <c r="GS222" s="36"/>
      <c r="GT222" s="36"/>
      <c r="GU222" s="36"/>
      <c r="GV222" s="36"/>
      <c r="GW222" s="36"/>
      <c r="GX222" s="36"/>
      <c r="GY222" s="36"/>
      <c r="GZ222" s="36"/>
      <c r="HA222" s="36"/>
      <c r="HB222" s="36"/>
      <c r="HC222" s="36"/>
      <c r="HD222" s="36"/>
      <c r="HE222" s="36"/>
      <c r="HF222" s="36"/>
      <c r="HG222" s="36"/>
      <c r="HH222" s="36"/>
      <c r="HI222" s="36"/>
      <c r="HJ222" s="36"/>
      <c r="HK222" s="36"/>
      <c r="HL222" s="36"/>
      <c r="HM222" s="36"/>
      <c r="HN222" s="36"/>
      <c r="HO222" s="36"/>
      <c r="HP222" s="36"/>
      <c r="HQ222" s="36"/>
      <c r="HR222" s="36"/>
      <c r="HS222" s="36"/>
      <c r="HT222" s="36"/>
      <c r="HU222" s="36"/>
      <c r="HV222" s="36"/>
      <c r="HW222" s="36"/>
      <c r="HX222" s="36"/>
      <c r="HY222" s="36"/>
      <c r="HZ222" s="36"/>
      <c r="IA222" s="36"/>
      <c r="IB222" s="36"/>
      <c r="IC222" s="36"/>
      <c r="ID222" s="36"/>
      <c r="IE222" s="36"/>
      <c r="IF222" s="36"/>
      <c r="IG222" s="36"/>
      <c r="IH222" s="36"/>
      <c r="II222" s="36"/>
      <c r="IJ222" s="36"/>
      <c r="IK222" s="36"/>
      <c r="IL222" s="36"/>
      <c r="IM222" s="36"/>
      <c r="IN222" s="36"/>
      <c r="IO222" s="36"/>
      <c r="IP222" s="36"/>
      <c r="IQ222" s="36"/>
      <c r="IR222" s="36"/>
      <c r="IS222" s="36"/>
      <c r="IT222" s="36"/>
      <c r="IU222" s="36"/>
      <c r="IV222" s="36"/>
      <c r="IW222" s="36"/>
      <c r="IX222" s="36"/>
      <c r="IY222" s="36"/>
      <c r="IZ222" s="36"/>
    </row>
    <row r="223" spans="8:8">
      <c r="B223" s="36" t="s">
        <v>93</v>
      </c>
      <c r="C223" s="39" t="s">
        <v>119</v>
      </c>
      <c r="D223" s="36" t="s">
        <v>1115</v>
      </c>
      <c r="E223" s="25">
        <v>45457.0</v>
      </c>
      <c r="F223" s="36" t="s">
        <v>692</v>
      </c>
      <c r="G223" s="36" t="s">
        <v>692</v>
      </c>
      <c r="H223" s="25">
        <v>45457.0</v>
      </c>
      <c r="I223" s="36" t="s">
        <v>883</v>
      </c>
      <c r="J223" s="36" t="s">
        <v>432</v>
      </c>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c r="DN223" s="36"/>
      <c r="DO223" s="36"/>
      <c r="DP223" s="36"/>
      <c r="DQ223" s="36"/>
      <c r="DR223" s="36"/>
      <c r="DS223" s="36"/>
      <c r="DT223" s="36"/>
      <c r="DU223" s="36"/>
      <c r="DV223" s="36"/>
      <c r="DW223" s="36"/>
      <c r="DX223" s="36"/>
      <c r="DY223" s="36"/>
      <c r="DZ223" s="36"/>
      <c r="EA223" s="36"/>
      <c r="EB223" s="36"/>
      <c r="EC223" s="36"/>
      <c r="ED223" s="36"/>
      <c r="EE223" s="36"/>
      <c r="EF223" s="36"/>
      <c r="EG223" s="36"/>
      <c r="EH223" s="36"/>
      <c r="EI223" s="36"/>
      <c r="EJ223" s="36"/>
      <c r="EK223" s="36"/>
      <c r="EL223" s="36"/>
      <c r="EM223" s="36"/>
      <c r="EN223" s="36"/>
      <c r="EO223" s="36"/>
      <c r="EP223" s="36"/>
      <c r="EQ223" s="36"/>
      <c r="ER223" s="36"/>
      <c r="ES223" s="36"/>
      <c r="ET223" s="36"/>
      <c r="EU223" s="36"/>
      <c r="EV223" s="36"/>
      <c r="EW223" s="36"/>
      <c r="EX223" s="36"/>
      <c r="EY223" s="36"/>
      <c r="EZ223" s="36"/>
      <c r="FA223" s="36"/>
      <c r="FB223" s="36"/>
      <c r="FC223" s="36"/>
      <c r="FD223" s="36"/>
      <c r="FE223" s="36"/>
      <c r="FF223" s="36"/>
      <c r="FG223" s="36"/>
      <c r="FH223" s="36"/>
      <c r="FI223" s="36"/>
      <c r="FJ223" s="36"/>
      <c r="FK223" s="36"/>
      <c r="FL223" s="36"/>
      <c r="FM223" s="36"/>
      <c r="FN223" s="36"/>
      <c r="FO223" s="36"/>
      <c r="FP223" s="36"/>
      <c r="FQ223" s="36"/>
      <c r="FR223" s="36"/>
      <c r="FS223" s="36"/>
      <c r="FT223" s="36"/>
      <c r="FU223" s="36"/>
      <c r="FV223" s="36"/>
      <c r="FW223" s="36"/>
      <c r="FX223" s="36"/>
      <c r="FY223" s="36"/>
      <c r="FZ223" s="36"/>
      <c r="GA223" s="36"/>
      <c r="GB223" s="36"/>
      <c r="GC223" s="36"/>
      <c r="GD223" s="36"/>
      <c r="GE223" s="36"/>
      <c r="GF223" s="36"/>
      <c r="GG223" s="36"/>
      <c r="GH223" s="36"/>
      <c r="GI223" s="36"/>
      <c r="GJ223" s="36"/>
      <c r="GK223" s="36"/>
      <c r="GL223" s="36"/>
      <c r="GM223" s="36"/>
      <c r="GN223" s="36"/>
      <c r="GO223" s="36"/>
      <c r="GP223" s="36"/>
      <c r="GQ223" s="36"/>
      <c r="GR223" s="36"/>
      <c r="GS223" s="36"/>
      <c r="GT223" s="36"/>
      <c r="GU223" s="36"/>
      <c r="GV223" s="36"/>
      <c r="GW223" s="36"/>
      <c r="GX223" s="36"/>
      <c r="GY223" s="36"/>
      <c r="GZ223" s="36"/>
      <c r="HA223" s="36"/>
      <c r="HB223" s="36"/>
      <c r="HC223" s="36"/>
      <c r="HD223" s="36"/>
      <c r="HE223" s="36"/>
      <c r="HF223" s="36"/>
      <c r="HG223" s="36"/>
      <c r="HH223" s="36"/>
      <c r="HI223" s="36"/>
      <c r="HJ223" s="36"/>
      <c r="HK223" s="36"/>
      <c r="HL223" s="36"/>
      <c r="HM223" s="36"/>
      <c r="HN223" s="36"/>
      <c r="HO223" s="36"/>
      <c r="HP223" s="36"/>
      <c r="HQ223" s="36"/>
      <c r="HR223" s="36"/>
      <c r="HS223" s="36"/>
      <c r="HT223" s="36"/>
      <c r="HU223" s="36"/>
      <c r="HV223" s="36"/>
      <c r="HW223" s="36"/>
      <c r="HX223" s="36"/>
      <c r="HY223" s="36"/>
      <c r="HZ223" s="36"/>
      <c r="IA223" s="36"/>
      <c r="IB223" s="36"/>
      <c r="IC223" s="36"/>
      <c r="ID223" s="36"/>
      <c r="IE223" s="36"/>
      <c r="IF223" s="36"/>
      <c r="IG223" s="36"/>
      <c r="IH223" s="36"/>
      <c r="II223" s="36"/>
      <c r="IJ223" s="36"/>
      <c r="IK223" s="36"/>
      <c r="IL223" s="36"/>
      <c r="IM223" s="36"/>
      <c r="IN223" s="36"/>
      <c r="IO223" s="36"/>
      <c r="IP223" s="36"/>
      <c r="IQ223" s="36"/>
      <c r="IR223" s="36"/>
      <c r="IS223" s="36"/>
      <c r="IT223" s="36"/>
      <c r="IU223" s="36"/>
      <c r="IV223" s="36"/>
      <c r="IW223" s="36"/>
      <c r="IX223" s="36"/>
      <c r="IY223" s="36"/>
      <c r="IZ223" s="36"/>
    </row>
    <row r="224" spans="8:8">
      <c r="B224" s="36" t="s">
        <v>93</v>
      </c>
      <c r="C224" s="39" t="s">
        <v>119</v>
      </c>
      <c r="D224" s="36" t="s">
        <v>1116</v>
      </c>
      <c r="E224" s="25">
        <v>45462.0</v>
      </c>
      <c r="F224" s="36" t="s">
        <v>721</v>
      </c>
      <c r="G224" s="36" t="s">
        <v>692</v>
      </c>
      <c r="H224" s="25">
        <v>45462.0</v>
      </c>
      <c r="I224" s="36" t="s">
        <v>883</v>
      </c>
      <c r="J224" s="36" t="s">
        <v>432</v>
      </c>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6"/>
      <c r="DI224" s="36"/>
      <c r="DJ224" s="36"/>
      <c r="DK224" s="36"/>
      <c r="DL224" s="36"/>
      <c r="DM224" s="36"/>
      <c r="DN224" s="36"/>
      <c r="DO224" s="36"/>
      <c r="DP224" s="36"/>
      <c r="DQ224" s="36"/>
      <c r="DR224" s="36"/>
      <c r="DS224" s="36"/>
      <c r="DT224" s="36"/>
      <c r="DU224" s="36"/>
      <c r="DV224" s="36"/>
      <c r="DW224" s="36"/>
      <c r="DX224" s="36"/>
      <c r="DY224" s="36"/>
      <c r="DZ224" s="36"/>
      <c r="EA224" s="36"/>
      <c r="EB224" s="36"/>
      <c r="EC224" s="36"/>
      <c r="ED224" s="36"/>
      <c r="EE224" s="36"/>
      <c r="EF224" s="36"/>
      <c r="EG224" s="36"/>
      <c r="EH224" s="36"/>
      <c r="EI224" s="36"/>
      <c r="EJ224" s="36"/>
      <c r="EK224" s="36"/>
      <c r="EL224" s="36"/>
      <c r="EM224" s="36"/>
      <c r="EN224" s="36"/>
      <c r="EO224" s="36"/>
      <c r="EP224" s="36"/>
      <c r="EQ224" s="36"/>
      <c r="ER224" s="36"/>
      <c r="ES224" s="36"/>
      <c r="ET224" s="36"/>
      <c r="EU224" s="36"/>
      <c r="EV224" s="36"/>
      <c r="EW224" s="36"/>
      <c r="EX224" s="36"/>
      <c r="EY224" s="36"/>
      <c r="EZ224" s="36"/>
      <c r="FA224" s="36"/>
      <c r="FB224" s="36"/>
      <c r="FC224" s="36"/>
      <c r="FD224" s="36"/>
      <c r="FE224" s="36"/>
      <c r="FF224" s="36"/>
      <c r="FG224" s="36"/>
      <c r="FH224" s="36"/>
      <c r="FI224" s="36"/>
      <c r="FJ224" s="36"/>
      <c r="FK224" s="36"/>
      <c r="FL224" s="36"/>
      <c r="FM224" s="36"/>
      <c r="FN224" s="36"/>
      <c r="FO224" s="36"/>
      <c r="FP224" s="36"/>
      <c r="FQ224" s="36"/>
      <c r="FR224" s="36"/>
      <c r="FS224" s="36"/>
      <c r="FT224" s="36"/>
      <c r="FU224" s="36"/>
      <c r="FV224" s="36"/>
      <c r="FW224" s="36"/>
      <c r="FX224" s="36"/>
      <c r="FY224" s="36"/>
      <c r="FZ224" s="36"/>
      <c r="GA224" s="36"/>
      <c r="GB224" s="36"/>
      <c r="GC224" s="36"/>
      <c r="GD224" s="36"/>
      <c r="GE224" s="36"/>
      <c r="GF224" s="36"/>
      <c r="GG224" s="36"/>
      <c r="GH224" s="36"/>
      <c r="GI224" s="36"/>
      <c r="GJ224" s="36"/>
      <c r="GK224" s="36"/>
      <c r="GL224" s="36"/>
      <c r="GM224" s="36"/>
      <c r="GN224" s="36"/>
      <c r="GO224" s="36"/>
      <c r="GP224" s="36"/>
      <c r="GQ224" s="36"/>
      <c r="GR224" s="36"/>
      <c r="GS224" s="36"/>
      <c r="GT224" s="36"/>
      <c r="GU224" s="36"/>
      <c r="GV224" s="36"/>
      <c r="GW224" s="36"/>
      <c r="GX224" s="36"/>
      <c r="GY224" s="36"/>
      <c r="GZ224" s="36"/>
      <c r="HA224" s="36"/>
      <c r="HB224" s="36"/>
      <c r="HC224" s="36"/>
      <c r="HD224" s="36"/>
      <c r="HE224" s="36"/>
      <c r="HF224" s="36"/>
      <c r="HG224" s="36"/>
      <c r="HH224" s="36"/>
      <c r="HI224" s="36"/>
      <c r="HJ224" s="36"/>
      <c r="HK224" s="36"/>
      <c r="HL224" s="36"/>
      <c r="HM224" s="36"/>
      <c r="HN224" s="36"/>
      <c r="HO224" s="36"/>
      <c r="HP224" s="36"/>
      <c r="HQ224" s="36"/>
      <c r="HR224" s="36"/>
      <c r="HS224" s="36"/>
      <c r="HT224" s="36"/>
      <c r="HU224" s="36"/>
      <c r="HV224" s="36"/>
      <c r="HW224" s="36"/>
      <c r="HX224" s="36"/>
      <c r="HY224" s="36"/>
      <c r="HZ224" s="36"/>
      <c r="IA224" s="36"/>
      <c r="IB224" s="36"/>
      <c r="IC224" s="36"/>
      <c r="ID224" s="36"/>
      <c r="IE224" s="36"/>
      <c r="IF224" s="36"/>
      <c r="IG224" s="36"/>
      <c r="IH224" s="36"/>
      <c r="II224" s="36"/>
      <c r="IJ224" s="36"/>
      <c r="IK224" s="36"/>
      <c r="IL224" s="36"/>
      <c r="IM224" s="36"/>
      <c r="IN224" s="36"/>
      <c r="IO224" s="36"/>
      <c r="IP224" s="36"/>
      <c r="IQ224" s="36"/>
      <c r="IR224" s="36"/>
      <c r="IS224" s="36"/>
      <c r="IT224" s="36"/>
      <c r="IU224" s="36"/>
      <c r="IV224" s="36"/>
      <c r="IW224" s="36"/>
      <c r="IX224" s="36"/>
      <c r="IY224" s="36"/>
      <c r="IZ224" s="36"/>
    </row>
    <row r="225" spans="8:8">
      <c r="B225" s="36" t="s">
        <v>93</v>
      </c>
      <c r="C225" s="39" t="s">
        <v>119</v>
      </c>
      <c r="D225" s="36" t="s">
        <v>1117</v>
      </c>
      <c r="E225" s="25">
        <v>45464.0</v>
      </c>
      <c r="F225" s="36" t="s">
        <v>1092</v>
      </c>
      <c r="G225" s="36" t="s">
        <v>692</v>
      </c>
      <c r="H225" s="25">
        <v>45464.0</v>
      </c>
      <c r="I225" s="36" t="s">
        <v>883</v>
      </c>
      <c r="J225" s="36" t="s">
        <v>432</v>
      </c>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6"/>
      <c r="DI225" s="36"/>
      <c r="DJ225" s="36"/>
      <c r="DK225" s="36"/>
      <c r="DL225" s="36"/>
      <c r="DM225" s="36"/>
      <c r="DN225" s="36"/>
      <c r="DO225" s="36"/>
      <c r="DP225" s="36"/>
      <c r="DQ225" s="36"/>
      <c r="DR225" s="36"/>
      <c r="DS225" s="36"/>
      <c r="DT225" s="36"/>
      <c r="DU225" s="36"/>
      <c r="DV225" s="36"/>
      <c r="DW225" s="36"/>
      <c r="DX225" s="36"/>
      <c r="DY225" s="36"/>
      <c r="DZ225" s="36"/>
      <c r="EA225" s="36"/>
      <c r="EB225" s="36"/>
      <c r="EC225" s="36"/>
      <c r="ED225" s="36"/>
      <c r="EE225" s="36"/>
      <c r="EF225" s="36"/>
      <c r="EG225" s="36"/>
      <c r="EH225" s="36"/>
      <c r="EI225" s="36"/>
      <c r="EJ225" s="36"/>
      <c r="EK225" s="36"/>
      <c r="EL225" s="36"/>
      <c r="EM225" s="36"/>
      <c r="EN225" s="36"/>
      <c r="EO225" s="36"/>
      <c r="EP225" s="36"/>
      <c r="EQ225" s="36"/>
      <c r="ER225" s="36"/>
      <c r="ES225" s="36"/>
      <c r="ET225" s="36"/>
      <c r="EU225" s="36"/>
      <c r="EV225" s="36"/>
      <c r="EW225" s="36"/>
      <c r="EX225" s="36"/>
      <c r="EY225" s="36"/>
      <c r="EZ225" s="36"/>
      <c r="FA225" s="36"/>
      <c r="FB225" s="36"/>
      <c r="FC225" s="36"/>
      <c r="FD225" s="36"/>
      <c r="FE225" s="36"/>
      <c r="FF225" s="36"/>
      <c r="FG225" s="36"/>
      <c r="FH225" s="36"/>
      <c r="FI225" s="36"/>
      <c r="FJ225" s="36"/>
      <c r="FK225" s="36"/>
      <c r="FL225" s="36"/>
      <c r="FM225" s="36"/>
      <c r="FN225" s="36"/>
      <c r="FO225" s="36"/>
      <c r="FP225" s="36"/>
      <c r="FQ225" s="36"/>
      <c r="FR225" s="36"/>
      <c r="FS225" s="36"/>
      <c r="FT225" s="36"/>
      <c r="FU225" s="36"/>
      <c r="FV225" s="36"/>
      <c r="FW225" s="36"/>
      <c r="FX225" s="36"/>
      <c r="FY225" s="36"/>
      <c r="FZ225" s="36"/>
      <c r="GA225" s="36"/>
      <c r="GB225" s="36"/>
      <c r="GC225" s="36"/>
      <c r="GD225" s="36"/>
      <c r="GE225" s="36"/>
      <c r="GF225" s="36"/>
      <c r="GG225" s="36"/>
      <c r="GH225" s="36"/>
      <c r="GI225" s="36"/>
      <c r="GJ225" s="36"/>
      <c r="GK225" s="36"/>
      <c r="GL225" s="36"/>
      <c r="GM225" s="36"/>
      <c r="GN225" s="36"/>
      <c r="GO225" s="36"/>
      <c r="GP225" s="36"/>
      <c r="GQ225" s="36"/>
      <c r="GR225" s="36"/>
      <c r="GS225" s="36"/>
      <c r="GT225" s="36"/>
      <c r="GU225" s="36"/>
      <c r="GV225" s="36"/>
      <c r="GW225" s="36"/>
      <c r="GX225" s="36"/>
      <c r="GY225" s="36"/>
      <c r="GZ225" s="36"/>
      <c r="HA225" s="36"/>
      <c r="HB225" s="36"/>
      <c r="HC225" s="36"/>
      <c r="HD225" s="36"/>
      <c r="HE225" s="36"/>
      <c r="HF225" s="36"/>
      <c r="HG225" s="36"/>
      <c r="HH225" s="36"/>
      <c r="HI225" s="36"/>
      <c r="HJ225" s="36"/>
      <c r="HK225" s="36"/>
      <c r="HL225" s="36"/>
      <c r="HM225" s="36"/>
      <c r="HN225" s="36"/>
      <c r="HO225" s="36"/>
      <c r="HP225" s="36"/>
      <c r="HQ225" s="36"/>
      <c r="HR225" s="36"/>
      <c r="HS225" s="36"/>
      <c r="HT225" s="36"/>
      <c r="HU225" s="36"/>
      <c r="HV225" s="36"/>
      <c r="HW225" s="36"/>
      <c r="HX225" s="36"/>
      <c r="HY225" s="36"/>
      <c r="HZ225" s="36"/>
      <c r="IA225" s="36"/>
      <c r="IB225" s="36"/>
      <c r="IC225" s="36"/>
      <c r="ID225" s="36"/>
      <c r="IE225" s="36"/>
      <c r="IF225" s="36"/>
      <c r="IG225" s="36"/>
      <c r="IH225" s="36"/>
      <c r="II225" s="36"/>
      <c r="IJ225" s="36"/>
      <c r="IK225" s="36"/>
      <c r="IL225" s="36"/>
      <c r="IM225" s="36"/>
      <c r="IN225" s="36"/>
      <c r="IO225" s="36"/>
      <c r="IP225" s="36"/>
      <c r="IQ225" s="36"/>
      <c r="IR225" s="36"/>
      <c r="IS225" s="36"/>
      <c r="IT225" s="36"/>
      <c r="IU225" s="36"/>
      <c r="IV225" s="36"/>
      <c r="IW225" s="36"/>
      <c r="IX225" s="36"/>
      <c r="IY225" s="36"/>
      <c r="IZ225" s="36"/>
    </row>
    <row r="226" spans="8:8">
      <c r="B226" s="36" t="s">
        <v>93</v>
      </c>
      <c r="C226" s="39" t="s">
        <v>119</v>
      </c>
      <c r="D226" s="36" t="s">
        <v>1118</v>
      </c>
      <c r="E226" s="25">
        <v>45467.0</v>
      </c>
      <c r="F226" s="36" t="s">
        <v>721</v>
      </c>
      <c r="G226" s="36" t="s">
        <v>692</v>
      </c>
      <c r="H226" s="25">
        <v>45467.0</v>
      </c>
      <c r="I226" s="36" t="s">
        <v>883</v>
      </c>
      <c r="J226" s="57" t="s">
        <v>525</v>
      </c>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6"/>
      <c r="DI226" s="36"/>
      <c r="DJ226" s="36"/>
      <c r="DK226" s="36"/>
      <c r="DL226" s="36"/>
      <c r="DM226" s="36"/>
      <c r="DN226" s="36"/>
      <c r="DO226" s="36"/>
      <c r="DP226" s="36"/>
      <c r="DQ226" s="36"/>
      <c r="DR226" s="36"/>
      <c r="DS226" s="36"/>
      <c r="DT226" s="36"/>
      <c r="DU226" s="36"/>
      <c r="DV226" s="36"/>
      <c r="DW226" s="36"/>
      <c r="DX226" s="36"/>
      <c r="DY226" s="36"/>
      <c r="DZ226" s="36"/>
      <c r="EA226" s="36"/>
      <c r="EB226" s="36"/>
      <c r="EC226" s="36"/>
      <c r="ED226" s="36"/>
      <c r="EE226" s="36"/>
      <c r="EF226" s="36"/>
      <c r="EG226" s="36"/>
      <c r="EH226" s="36"/>
      <c r="EI226" s="36"/>
      <c r="EJ226" s="36"/>
      <c r="EK226" s="36"/>
      <c r="EL226" s="36"/>
      <c r="EM226" s="36"/>
      <c r="EN226" s="36"/>
      <c r="EO226" s="36"/>
      <c r="EP226" s="36"/>
      <c r="EQ226" s="36"/>
      <c r="ER226" s="36"/>
      <c r="ES226" s="36"/>
      <c r="ET226" s="36"/>
      <c r="EU226" s="36"/>
      <c r="EV226" s="36"/>
      <c r="EW226" s="36"/>
      <c r="EX226" s="36"/>
      <c r="EY226" s="36"/>
      <c r="EZ226" s="36"/>
      <c r="FA226" s="36"/>
      <c r="FB226" s="36"/>
      <c r="FC226" s="36"/>
      <c r="FD226" s="36"/>
      <c r="FE226" s="36"/>
      <c r="FF226" s="36"/>
      <c r="FG226" s="36"/>
      <c r="FH226" s="36"/>
      <c r="FI226" s="36"/>
      <c r="FJ226" s="36"/>
      <c r="FK226" s="36"/>
      <c r="FL226" s="36"/>
      <c r="FM226" s="36"/>
      <c r="FN226" s="36"/>
      <c r="FO226" s="36"/>
      <c r="FP226" s="36"/>
      <c r="FQ226" s="36"/>
      <c r="FR226" s="36"/>
      <c r="FS226" s="36"/>
      <c r="FT226" s="36"/>
      <c r="FU226" s="36"/>
      <c r="FV226" s="36"/>
      <c r="FW226" s="36"/>
      <c r="FX226" s="36"/>
      <c r="FY226" s="36"/>
      <c r="FZ226" s="36"/>
      <c r="GA226" s="36"/>
      <c r="GB226" s="36"/>
      <c r="GC226" s="36"/>
      <c r="GD226" s="36"/>
      <c r="GE226" s="36"/>
      <c r="GF226" s="36"/>
      <c r="GG226" s="36"/>
      <c r="GH226" s="36"/>
      <c r="GI226" s="36"/>
      <c r="GJ226" s="36"/>
      <c r="GK226" s="36"/>
      <c r="GL226" s="36"/>
      <c r="GM226" s="36"/>
      <c r="GN226" s="36"/>
      <c r="GO226" s="36"/>
      <c r="GP226" s="36"/>
      <c r="GQ226" s="36"/>
      <c r="GR226" s="36"/>
      <c r="GS226" s="36"/>
      <c r="GT226" s="36"/>
      <c r="GU226" s="36"/>
      <c r="GV226" s="36"/>
      <c r="GW226" s="36"/>
      <c r="GX226" s="36"/>
      <c r="GY226" s="36"/>
      <c r="GZ226" s="36"/>
      <c r="HA226" s="36"/>
      <c r="HB226" s="36"/>
      <c r="HC226" s="36"/>
      <c r="HD226" s="36"/>
      <c r="HE226" s="36"/>
      <c r="HF226" s="36"/>
      <c r="HG226" s="36"/>
      <c r="HH226" s="36"/>
      <c r="HI226" s="36"/>
      <c r="HJ226" s="36"/>
      <c r="HK226" s="36"/>
      <c r="HL226" s="36"/>
      <c r="HM226" s="36"/>
      <c r="HN226" s="36"/>
      <c r="HO226" s="36"/>
      <c r="HP226" s="36"/>
      <c r="HQ226" s="36"/>
      <c r="HR226" s="36"/>
      <c r="HS226" s="36"/>
      <c r="HT226" s="36"/>
      <c r="HU226" s="36"/>
      <c r="HV226" s="36"/>
      <c r="HW226" s="36"/>
      <c r="HX226" s="36"/>
      <c r="HY226" s="36"/>
      <c r="HZ226" s="36"/>
      <c r="IA226" s="36"/>
      <c r="IB226" s="36"/>
      <c r="IC226" s="36"/>
      <c r="ID226" s="36"/>
      <c r="IE226" s="36"/>
      <c r="IF226" s="36"/>
      <c r="IG226" s="36"/>
      <c r="IH226" s="36"/>
      <c r="II226" s="36"/>
      <c r="IJ226" s="36"/>
      <c r="IK226" s="36"/>
      <c r="IL226" s="36"/>
      <c r="IM226" s="36"/>
      <c r="IN226" s="36"/>
      <c r="IO226" s="36"/>
      <c r="IP226" s="36"/>
      <c r="IQ226" s="36"/>
      <c r="IR226" s="36"/>
      <c r="IS226" s="36"/>
      <c r="IT226" s="36"/>
      <c r="IU226" s="36"/>
      <c r="IV226" s="36"/>
      <c r="IW226" s="36"/>
      <c r="IX226" s="36"/>
      <c r="IY226" s="36"/>
      <c r="IZ226" s="36"/>
    </row>
    <row r="227" spans="8:8">
      <c r="B227" s="36" t="s">
        <v>93</v>
      </c>
      <c r="C227" s="39" t="s">
        <v>119</v>
      </c>
      <c r="D227" s="36" t="s">
        <v>1119</v>
      </c>
      <c r="E227" s="25">
        <v>45467.0</v>
      </c>
      <c r="F227" s="36" t="s">
        <v>692</v>
      </c>
      <c r="G227" s="36" t="s">
        <v>692</v>
      </c>
      <c r="H227" s="25">
        <v>45467.0</v>
      </c>
      <c r="I227" s="36" t="s">
        <v>883</v>
      </c>
      <c r="J227" s="57" t="s">
        <v>525</v>
      </c>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6"/>
      <c r="DI227" s="36"/>
      <c r="DJ227" s="36"/>
      <c r="DK227" s="36"/>
      <c r="DL227" s="36"/>
      <c r="DM227" s="36"/>
      <c r="DN227" s="36"/>
      <c r="DO227" s="36"/>
      <c r="DP227" s="36"/>
      <c r="DQ227" s="36"/>
      <c r="DR227" s="36"/>
      <c r="DS227" s="36"/>
      <c r="DT227" s="36"/>
      <c r="DU227" s="36"/>
      <c r="DV227" s="36"/>
      <c r="DW227" s="36"/>
      <c r="DX227" s="36"/>
      <c r="DY227" s="36"/>
      <c r="DZ227" s="36"/>
      <c r="EA227" s="36"/>
      <c r="EB227" s="36"/>
      <c r="EC227" s="36"/>
      <c r="ED227" s="36"/>
      <c r="EE227" s="36"/>
      <c r="EF227" s="36"/>
      <c r="EG227" s="36"/>
      <c r="EH227" s="36"/>
      <c r="EI227" s="36"/>
      <c r="EJ227" s="36"/>
      <c r="EK227" s="36"/>
      <c r="EL227" s="36"/>
      <c r="EM227" s="36"/>
      <c r="EN227" s="36"/>
      <c r="EO227" s="36"/>
      <c r="EP227" s="36"/>
      <c r="EQ227" s="36"/>
      <c r="ER227" s="36"/>
      <c r="ES227" s="36"/>
      <c r="ET227" s="36"/>
      <c r="EU227" s="36"/>
      <c r="EV227" s="36"/>
      <c r="EW227" s="36"/>
      <c r="EX227" s="36"/>
      <c r="EY227" s="36"/>
      <c r="EZ227" s="36"/>
      <c r="FA227" s="36"/>
      <c r="FB227" s="36"/>
      <c r="FC227" s="36"/>
      <c r="FD227" s="36"/>
      <c r="FE227" s="36"/>
      <c r="FF227" s="36"/>
      <c r="FG227" s="36"/>
      <c r="FH227" s="36"/>
      <c r="FI227" s="36"/>
      <c r="FJ227" s="36"/>
      <c r="FK227" s="36"/>
      <c r="FL227" s="36"/>
      <c r="FM227" s="36"/>
      <c r="FN227" s="36"/>
      <c r="FO227" s="36"/>
      <c r="FP227" s="36"/>
      <c r="FQ227" s="36"/>
      <c r="FR227" s="36"/>
      <c r="FS227" s="36"/>
      <c r="FT227" s="36"/>
      <c r="FU227" s="36"/>
      <c r="FV227" s="36"/>
      <c r="FW227" s="36"/>
      <c r="FX227" s="36"/>
      <c r="FY227" s="36"/>
      <c r="FZ227" s="36"/>
      <c r="GA227" s="36"/>
      <c r="GB227" s="36"/>
      <c r="GC227" s="36"/>
      <c r="GD227" s="36"/>
      <c r="GE227" s="36"/>
      <c r="GF227" s="36"/>
      <c r="GG227" s="36"/>
      <c r="GH227" s="36"/>
      <c r="GI227" s="36"/>
      <c r="GJ227" s="36"/>
      <c r="GK227" s="36"/>
      <c r="GL227" s="36"/>
      <c r="GM227" s="36"/>
      <c r="GN227" s="36"/>
      <c r="GO227" s="36"/>
      <c r="GP227" s="36"/>
      <c r="GQ227" s="36"/>
      <c r="GR227" s="36"/>
      <c r="GS227" s="36"/>
      <c r="GT227" s="36"/>
      <c r="GU227" s="36"/>
      <c r="GV227" s="36"/>
      <c r="GW227" s="36"/>
      <c r="GX227" s="36"/>
      <c r="GY227" s="36"/>
      <c r="GZ227" s="36"/>
      <c r="HA227" s="36"/>
      <c r="HB227" s="36"/>
      <c r="HC227" s="36"/>
      <c r="HD227" s="36"/>
      <c r="HE227" s="36"/>
      <c r="HF227" s="36"/>
      <c r="HG227" s="36"/>
      <c r="HH227" s="36"/>
      <c r="HI227" s="36"/>
      <c r="HJ227" s="36"/>
      <c r="HK227" s="36"/>
      <c r="HL227" s="36"/>
      <c r="HM227" s="36"/>
      <c r="HN227" s="36"/>
      <c r="HO227" s="36"/>
      <c r="HP227" s="36"/>
      <c r="HQ227" s="36"/>
      <c r="HR227" s="36"/>
      <c r="HS227" s="36"/>
      <c r="HT227" s="36"/>
      <c r="HU227" s="36"/>
      <c r="HV227" s="36"/>
      <c r="HW227" s="36"/>
      <c r="HX227" s="36"/>
      <c r="HY227" s="36"/>
      <c r="HZ227" s="36"/>
      <c r="IA227" s="36"/>
      <c r="IB227" s="36"/>
      <c r="IC227" s="36"/>
      <c r="ID227" s="36"/>
      <c r="IE227" s="36"/>
      <c r="IF227" s="36"/>
      <c r="IG227" s="36"/>
      <c r="IH227" s="36"/>
      <c r="II227" s="36"/>
      <c r="IJ227" s="36"/>
      <c r="IK227" s="36"/>
      <c r="IL227" s="36"/>
      <c r="IM227" s="36"/>
      <c r="IN227" s="36"/>
      <c r="IO227" s="36"/>
      <c r="IP227" s="36"/>
      <c r="IQ227" s="36"/>
      <c r="IR227" s="36"/>
      <c r="IS227" s="36"/>
      <c r="IT227" s="36"/>
      <c r="IU227" s="36"/>
      <c r="IV227" s="36"/>
      <c r="IW227" s="36"/>
      <c r="IX227" s="36"/>
      <c r="IY227" s="36"/>
      <c r="IZ227" s="36"/>
    </row>
    <row r="228" spans="8:8">
      <c r="B228" s="36" t="s">
        <v>104</v>
      </c>
      <c r="C228" s="36" t="s">
        <v>145</v>
      </c>
      <c r="D228" s="36" t="s">
        <v>1120</v>
      </c>
      <c r="E228" s="25">
        <v>45454.0</v>
      </c>
      <c r="F228" s="36" t="s">
        <v>692</v>
      </c>
      <c r="G228" s="36" t="s">
        <v>692</v>
      </c>
      <c r="H228" s="25">
        <v>45454.0</v>
      </c>
      <c r="I228" s="36" t="s">
        <v>1121</v>
      </c>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6"/>
      <c r="DI228" s="36"/>
      <c r="DJ228" s="36"/>
      <c r="DK228" s="36"/>
      <c r="DL228" s="36"/>
      <c r="DM228" s="36"/>
      <c r="DN228" s="36"/>
      <c r="DO228" s="36"/>
      <c r="DP228" s="36"/>
      <c r="DQ228" s="36"/>
      <c r="DR228" s="36"/>
      <c r="DS228" s="36"/>
      <c r="DT228" s="36"/>
      <c r="DU228" s="36"/>
      <c r="DV228" s="36"/>
      <c r="DW228" s="36"/>
      <c r="DX228" s="36"/>
      <c r="DY228" s="36"/>
      <c r="DZ228" s="36"/>
      <c r="EA228" s="36"/>
      <c r="EB228" s="36"/>
      <c r="EC228" s="36"/>
      <c r="ED228" s="36"/>
      <c r="EE228" s="36"/>
      <c r="EF228" s="36"/>
      <c r="EG228" s="36"/>
      <c r="EH228" s="36"/>
      <c r="EI228" s="36"/>
      <c r="EJ228" s="36"/>
      <c r="EK228" s="36"/>
      <c r="EL228" s="36"/>
      <c r="EM228" s="36"/>
      <c r="EN228" s="36"/>
      <c r="EO228" s="36"/>
      <c r="EP228" s="36"/>
      <c r="EQ228" s="36"/>
      <c r="ER228" s="36"/>
      <c r="ES228" s="36"/>
      <c r="ET228" s="36"/>
      <c r="EU228" s="36"/>
      <c r="EV228" s="36"/>
      <c r="EW228" s="36"/>
      <c r="EX228" s="36"/>
      <c r="EY228" s="36"/>
      <c r="EZ228" s="36"/>
      <c r="FA228" s="36"/>
      <c r="FB228" s="36"/>
      <c r="FC228" s="36"/>
      <c r="FD228" s="36"/>
      <c r="FE228" s="36"/>
      <c r="FF228" s="36"/>
      <c r="FG228" s="36"/>
      <c r="FH228" s="36"/>
      <c r="FI228" s="36"/>
      <c r="FJ228" s="36"/>
      <c r="FK228" s="36"/>
      <c r="FL228" s="36"/>
      <c r="FM228" s="36"/>
      <c r="FN228" s="36"/>
      <c r="FO228" s="36"/>
      <c r="FP228" s="36"/>
      <c r="FQ228" s="36"/>
      <c r="FR228" s="36"/>
      <c r="FS228" s="36"/>
      <c r="FT228" s="36"/>
      <c r="FU228" s="36"/>
      <c r="FV228" s="36"/>
      <c r="FW228" s="36"/>
      <c r="FX228" s="36"/>
      <c r="FY228" s="36"/>
      <c r="FZ228" s="36"/>
      <c r="GA228" s="36"/>
      <c r="GB228" s="36"/>
      <c r="GC228" s="36"/>
      <c r="GD228" s="36"/>
      <c r="GE228" s="36"/>
      <c r="GF228" s="36"/>
      <c r="GG228" s="36"/>
      <c r="GH228" s="36"/>
      <c r="GI228" s="36"/>
      <c r="GJ228" s="36"/>
      <c r="GK228" s="36"/>
      <c r="GL228" s="36"/>
      <c r="GM228" s="36"/>
      <c r="GN228" s="36"/>
      <c r="GO228" s="36"/>
      <c r="GP228" s="36"/>
      <c r="GQ228" s="36"/>
      <c r="GR228" s="36"/>
      <c r="GS228" s="36"/>
      <c r="GT228" s="36"/>
      <c r="GU228" s="36"/>
      <c r="GV228" s="36"/>
      <c r="GW228" s="36"/>
      <c r="GX228" s="36"/>
      <c r="GY228" s="36"/>
      <c r="GZ228" s="36"/>
      <c r="HA228" s="36"/>
      <c r="HB228" s="36"/>
      <c r="HC228" s="36"/>
      <c r="HD228" s="36"/>
      <c r="HE228" s="36"/>
      <c r="HF228" s="36"/>
      <c r="HG228" s="36"/>
      <c r="HH228" s="36"/>
      <c r="HI228" s="36"/>
      <c r="HJ228" s="36"/>
      <c r="HK228" s="36"/>
      <c r="HL228" s="36"/>
      <c r="HM228" s="36"/>
      <c r="HN228" s="36"/>
      <c r="HO228" s="36"/>
      <c r="HP228" s="36"/>
      <c r="HQ228" s="36"/>
      <c r="HR228" s="36"/>
      <c r="HS228" s="36"/>
      <c r="HT228" s="36"/>
      <c r="HU228" s="36"/>
      <c r="HV228" s="36"/>
      <c r="HW228" s="36"/>
      <c r="HX228" s="36"/>
      <c r="HY228" s="36"/>
      <c r="HZ228" s="36"/>
      <c r="IA228" s="36"/>
      <c r="IB228" s="36"/>
      <c r="IC228" s="36"/>
      <c r="ID228" s="36"/>
      <c r="IE228" s="36"/>
      <c r="IF228" s="36"/>
      <c r="IG228" s="36"/>
      <c r="IH228" s="36"/>
      <c r="II228" s="36"/>
      <c r="IJ228" s="36"/>
      <c r="IK228" s="36"/>
      <c r="IL228" s="36"/>
      <c r="IM228" s="36"/>
      <c r="IN228" s="36"/>
      <c r="IO228" s="36"/>
      <c r="IP228" s="36"/>
      <c r="IQ228" s="36"/>
      <c r="IR228" s="36"/>
      <c r="IS228" s="36"/>
      <c r="IT228" s="36"/>
      <c r="IU228" s="36"/>
      <c r="IV228" s="36"/>
      <c r="IW228" s="36"/>
      <c r="IX228" s="36"/>
      <c r="IY228" s="36"/>
      <c r="IZ228" s="36"/>
    </row>
    <row r="229" spans="8:8">
      <c r="B229" s="36" t="s">
        <v>104</v>
      </c>
      <c r="C229" s="36" t="s">
        <v>145</v>
      </c>
      <c r="D229" s="36" t="s">
        <v>1122</v>
      </c>
      <c r="E229" s="25">
        <v>45455.0</v>
      </c>
      <c r="F229" s="36" t="s">
        <v>692</v>
      </c>
      <c r="G229" s="36" t="s">
        <v>692</v>
      </c>
      <c r="H229" s="25">
        <v>45455.0</v>
      </c>
      <c r="I229" s="36" t="s">
        <v>1123</v>
      </c>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6"/>
      <c r="DI229" s="36"/>
      <c r="DJ229" s="36"/>
      <c r="DK229" s="36"/>
      <c r="DL229" s="36"/>
      <c r="DM229" s="36"/>
      <c r="DN229" s="36"/>
      <c r="DO229" s="36"/>
      <c r="DP229" s="36"/>
      <c r="DQ229" s="36"/>
      <c r="DR229" s="36"/>
      <c r="DS229" s="36"/>
      <c r="DT229" s="36"/>
      <c r="DU229" s="36"/>
      <c r="DV229" s="36"/>
      <c r="DW229" s="36"/>
      <c r="DX229" s="36"/>
      <c r="DY229" s="36"/>
      <c r="DZ229" s="36"/>
      <c r="EA229" s="36"/>
      <c r="EB229" s="36"/>
      <c r="EC229" s="36"/>
      <c r="ED229" s="36"/>
      <c r="EE229" s="36"/>
      <c r="EF229" s="36"/>
      <c r="EG229" s="36"/>
      <c r="EH229" s="36"/>
      <c r="EI229" s="36"/>
      <c r="EJ229" s="36"/>
      <c r="EK229" s="36"/>
      <c r="EL229" s="36"/>
      <c r="EM229" s="36"/>
      <c r="EN229" s="36"/>
      <c r="EO229" s="36"/>
      <c r="EP229" s="36"/>
      <c r="EQ229" s="36"/>
      <c r="ER229" s="36"/>
      <c r="ES229" s="36"/>
      <c r="ET229" s="36"/>
      <c r="EU229" s="36"/>
      <c r="EV229" s="36"/>
      <c r="EW229" s="36"/>
      <c r="EX229" s="36"/>
      <c r="EY229" s="36"/>
      <c r="EZ229" s="36"/>
      <c r="FA229" s="36"/>
      <c r="FB229" s="36"/>
      <c r="FC229" s="36"/>
      <c r="FD229" s="36"/>
      <c r="FE229" s="36"/>
      <c r="FF229" s="36"/>
      <c r="FG229" s="36"/>
      <c r="FH229" s="36"/>
      <c r="FI229" s="36"/>
      <c r="FJ229" s="36"/>
      <c r="FK229" s="36"/>
      <c r="FL229" s="36"/>
      <c r="FM229" s="36"/>
      <c r="FN229" s="36"/>
      <c r="FO229" s="36"/>
      <c r="FP229" s="36"/>
      <c r="FQ229" s="36"/>
      <c r="FR229" s="36"/>
      <c r="FS229" s="36"/>
      <c r="FT229" s="36"/>
      <c r="FU229" s="36"/>
      <c r="FV229" s="36"/>
      <c r="FW229" s="36"/>
      <c r="FX229" s="36"/>
      <c r="FY229" s="36"/>
      <c r="FZ229" s="36"/>
      <c r="GA229" s="36"/>
      <c r="GB229" s="36"/>
      <c r="GC229" s="36"/>
      <c r="GD229" s="36"/>
      <c r="GE229" s="36"/>
      <c r="GF229" s="36"/>
      <c r="GG229" s="36"/>
      <c r="GH229" s="36"/>
      <c r="GI229" s="36"/>
      <c r="GJ229" s="36"/>
      <c r="GK229" s="36"/>
      <c r="GL229" s="36"/>
      <c r="GM229" s="36"/>
      <c r="GN229" s="36"/>
      <c r="GO229" s="36"/>
      <c r="GP229" s="36"/>
      <c r="GQ229" s="36"/>
      <c r="GR229" s="36"/>
      <c r="GS229" s="36"/>
      <c r="GT229" s="36"/>
      <c r="GU229" s="36"/>
      <c r="GV229" s="36"/>
      <c r="GW229" s="36"/>
      <c r="GX229" s="36"/>
      <c r="GY229" s="36"/>
      <c r="GZ229" s="36"/>
      <c r="HA229" s="36"/>
      <c r="HB229" s="36"/>
      <c r="HC229" s="36"/>
      <c r="HD229" s="36"/>
      <c r="HE229" s="36"/>
      <c r="HF229" s="36"/>
      <c r="HG229" s="36"/>
      <c r="HH229" s="36"/>
      <c r="HI229" s="36"/>
      <c r="HJ229" s="36"/>
      <c r="HK229" s="36"/>
      <c r="HL229" s="36"/>
      <c r="HM229" s="36"/>
      <c r="HN229" s="36"/>
      <c r="HO229" s="36"/>
      <c r="HP229" s="36"/>
      <c r="HQ229" s="36"/>
      <c r="HR229" s="36"/>
      <c r="HS229" s="36"/>
      <c r="HT229" s="36"/>
      <c r="HU229" s="36"/>
      <c r="HV229" s="36"/>
      <c r="HW229" s="36"/>
      <c r="HX229" s="36"/>
      <c r="HY229" s="36"/>
      <c r="HZ229" s="36"/>
      <c r="IA229" s="36"/>
      <c r="IB229" s="36"/>
      <c r="IC229" s="36"/>
      <c r="ID229" s="36"/>
      <c r="IE229" s="36"/>
      <c r="IF229" s="36"/>
      <c r="IG229" s="36"/>
      <c r="IH229" s="36"/>
      <c r="II229" s="36"/>
      <c r="IJ229" s="36"/>
      <c r="IK229" s="36"/>
      <c r="IL229" s="36"/>
      <c r="IM229" s="36"/>
      <c r="IN229" s="36"/>
      <c r="IO229" s="36"/>
      <c r="IP229" s="36"/>
      <c r="IQ229" s="36"/>
      <c r="IR229" s="36"/>
      <c r="IS229" s="36"/>
      <c r="IT229" s="36"/>
      <c r="IU229" s="36"/>
      <c r="IV229" s="36"/>
      <c r="IW229" s="36"/>
      <c r="IX229" s="36"/>
      <c r="IY229" s="36"/>
      <c r="IZ229" s="36"/>
    </row>
    <row r="230" spans="8:8">
      <c r="B230" s="36" t="s">
        <v>104</v>
      </c>
      <c r="C230" s="36" t="s">
        <v>145</v>
      </c>
      <c r="D230" s="36" t="s">
        <v>1124</v>
      </c>
      <c r="E230" s="25">
        <v>45456.0</v>
      </c>
      <c r="F230" s="36" t="s">
        <v>692</v>
      </c>
      <c r="G230" s="36" t="s">
        <v>692</v>
      </c>
      <c r="H230" s="25">
        <v>45456.0</v>
      </c>
      <c r="I230" s="36" t="s">
        <v>1125</v>
      </c>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6"/>
      <c r="DI230" s="36"/>
      <c r="DJ230" s="36"/>
      <c r="DK230" s="36"/>
      <c r="DL230" s="36"/>
      <c r="DM230" s="36"/>
      <c r="DN230" s="36"/>
      <c r="DO230" s="36"/>
      <c r="DP230" s="36"/>
      <c r="DQ230" s="36"/>
      <c r="DR230" s="36"/>
      <c r="DS230" s="36"/>
      <c r="DT230" s="36"/>
      <c r="DU230" s="36"/>
      <c r="DV230" s="36"/>
      <c r="DW230" s="36"/>
      <c r="DX230" s="36"/>
      <c r="DY230" s="36"/>
      <c r="DZ230" s="36"/>
      <c r="EA230" s="36"/>
      <c r="EB230" s="36"/>
      <c r="EC230" s="36"/>
      <c r="ED230" s="36"/>
      <c r="EE230" s="36"/>
      <c r="EF230" s="36"/>
      <c r="EG230" s="36"/>
      <c r="EH230" s="36"/>
      <c r="EI230" s="36"/>
      <c r="EJ230" s="36"/>
      <c r="EK230" s="36"/>
      <c r="EL230" s="36"/>
      <c r="EM230" s="36"/>
      <c r="EN230" s="36"/>
      <c r="EO230" s="36"/>
      <c r="EP230" s="36"/>
      <c r="EQ230" s="36"/>
      <c r="ER230" s="36"/>
      <c r="ES230" s="36"/>
      <c r="ET230" s="36"/>
      <c r="EU230" s="36"/>
      <c r="EV230" s="36"/>
      <c r="EW230" s="36"/>
      <c r="EX230" s="36"/>
      <c r="EY230" s="36"/>
      <c r="EZ230" s="36"/>
      <c r="FA230" s="36"/>
      <c r="FB230" s="36"/>
      <c r="FC230" s="36"/>
      <c r="FD230" s="36"/>
      <c r="FE230" s="36"/>
      <c r="FF230" s="36"/>
      <c r="FG230" s="36"/>
      <c r="FH230" s="36"/>
      <c r="FI230" s="36"/>
      <c r="FJ230" s="36"/>
      <c r="FK230" s="36"/>
      <c r="FL230" s="36"/>
      <c r="FM230" s="36"/>
      <c r="FN230" s="36"/>
      <c r="FO230" s="36"/>
      <c r="FP230" s="36"/>
      <c r="FQ230" s="36"/>
      <c r="FR230" s="36"/>
      <c r="FS230" s="36"/>
      <c r="FT230" s="36"/>
      <c r="FU230" s="36"/>
      <c r="FV230" s="36"/>
      <c r="FW230" s="36"/>
      <c r="FX230" s="36"/>
      <c r="FY230" s="36"/>
      <c r="FZ230" s="36"/>
      <c r="GA230" s="36"/>
      <c r="GB230" s="36"/>
      <c r="GC230" s="36"/>
      <c r="GD230" s="36"/>
      <c r="GE230" s="36"/>
      <c r="GF230" s="36"/>
      <c r="GG230" s="36"/>
      <c r="GH230" s="36"/>
      <c r="GI230" s="36"/>
      <c r="GJ230" s="36"/>
      <c r="GK230" s="36"/>
      <c r="GL230" s="36"/>
      <c r="GM230" s="36"/>
      <c r="GN230" s="36"/>
      <c r="GO230" s="36"/>
      <c r="GP230" s="36"/>
      <c r="GQ230" s="36"/>
      <c r="GR230" s="36"/>
      <c r="GS230" s="36"/>
      <c r="GT230" s="36"/>
      <c r="GU230" s="36"/>
      <c r="GV230" s="36"/>
      <c r="GW230" s="36"/>
      <c r="GX230" s="36"/>
      <c r="GY230" s="36"/>
      <c r="GZ230" s="36"/>
      <c r="HA230" s="36"/>
      <c r="HB230" s="36"/>
      <c r="HC230" s="36"/>
      <c r="HD230" s="36"/>
      <c r="HE230" s="36"/>
      <c r="HF230" s="36"/>
      <c r="HG230" s="36"/>
      <c r="HH230" s="36"/>
      <c r="HI230" s="36"/>
      <c r="HJ230" s="36"/>
      <c r="HK230" s="36"/>
      <c r="HL230" s="36"/>
      <c r="HM230" s="36"/>
      <c r="HN230" s="36"/>
      <c r="HO230" s="36"/>
      <c r="HP230" s="36"/>
      <c r="HQ230" s="36"/>
      <c r="HR230" s="36"/>
      <c r="HS230" s="36"/>
      <c r="HT230" s="36"/>
      <c r="HU230" s="36"/>
      <c r="HV230" s="36"/>
      <c r="HW230" s="36"/>
      <c r="HX230" s="36"/>
      <c r="HY230" s="36"/>
      <c r="HZ230" s="36"/>
      <c r="IA230" s="36"/>
      <c r="IB230" s="36"/>
      <c r="IC230" s="36"/>
      <c r="ID230" s="36"/>
      <c r="IE230" s="36"/>
      <c r="IF230" s="36"/>
      <c r="IG230" s="36"/>
      <c r="IH230" s="36"/>
      <c r="II230" s="36"/>
      <c r="IJ230" s="36"/>
      <c r="IK230" s="36"/>
      <c r="IL230" s="36"/>
      <c r="IM230" s="36"/>
      <c r="IN230" s="36"/>
      <c r="IO230" s="36"/>
      <c r="IP230" s="36"/>
      <c r="IQ230" s="36"/>
      <c r="IR230" s="36"/>
      <c r="IS230" s="36"/>
      <c r="IT230" s="36"/>
      <c r="IU230" s="36"/>
      <c r="IV230" s="36"/>
      <c r="IW230" s="36"/>
      <c r="IX230" s="36"/>
      <c r="IY230" s="36"/>
      <c r="IZ230" s="36"/>
    </row>
    <row r="231" spans="8:8">
      <c r="B231" s="36" t="s">
        <v>104</v>
      </c>
      <c r="C231" s="36" t="s">
        <v>145</v>
      </c>
      <c r="D231" s="36" t="s">
        <v>1126</v>
      </c>
      <c r="E231" s="25">
        <v>45470.0</v>
      </c>
      <c r="F231" s="36" t="s">
        <v>692</v>
      </c>
      <c r="G231" s="36" t="s">
        <v>692</v>
      </c>
      <c r="H231" s="25">
        <v>45470.0</v>
      </c>
      <c r="I231" s="36" t="s">
        <v>1127</v>
      </c>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6"/>
      <c r="DI231" s="36"/>
      <c r="DJ231" s="36"/>
      <c r="DK231" s="36"/>
      <c r="DL231" s="36"/>
      <c r="DM231" s="36"/>
      <c r="DN231" s="36"/>
      <c r="DO231" s="36"/>
      <c r="DP231" s="36"/>
      <c r="DQ231" s="36"/>
      <c r="DR231" s="36"/>
      <c r="DS231" s="36"/>
      <c r="DT231" s="36"/>
      <c r="DU231" s="36"/>
      <c r="DV231" s="36"/>
      <c r="DW231" s="36"/>
      <c r="DX231" s="36"/>
      <c r="DY231" s="36"/>
      <c r="DZ231" s="36"/>
      <c r="EA231" s="36"/>
      <c r="EB231" s="36"/>
      <c r="EC231" s="36"/>
      <c r="ED231" s="36"/>
      <c r="EE231" s="36"/>
      <c r="EF231" s="36"/>
      <c r="EG231" s="36"/>
      <c r="EH231" s="36"/>
      <c r="EI231" s="36"/>
      <c r="EJ231" s="36"/>
      <c r="EK231" s="36"/>
      <c r="EL231" s="36"/>
      <c r="EM231" s="36"/>
      <c r="EN231" s="36"/>
      <c r="EO231" s="36"/>
      <c r="EP231" s="36"/>
      <c r="EQ231" s="36"/>
      <c r="ER231" s="36"/>
      <c r="ES231" s="36"/>
      <c r="ET231" s="36"/>
      <c r="EU231" s="36"/>
      <c r="EV231" s="36"/>
      <c r="EW231" s="36"/>
      <c r="EX231" s="36"/>
      <c r="EY231" s="36"/>
      <c r="EZ231" s="36"/>
      <c r="FA231" s="36"/>
      <c r="FB231" s="36"/>
      <c r="FC231" s="36"/>
      <c r="FD231" s="36"/>
      <c r="FE231" s="36"/>
      <c r="FF231" s="36"/>
      <c r="FG231" s="36"/>
      <c r="FH231" s="36"/>
      <c r="FI231" s="36"/>
      <c r="FJ231" s="36"/>
      <c r="FK231" s="36"/>
      <c r="FL231" s="36"/>
      <c r="FM231" s="36"/>
      <c r="FN231" s="36"/>
      <c r="FO231" s="36"/>
      <c r="FP231" s="36"/>
      <c r="FQ231" s="36"/>
      <c r="FR231" s="36"/>
      <c r="FS231" s="36"/>
      <c r="FT231" s="36"/>
      <c r="FU231" s="36"/>
      <c r="FV231" s="36"/>
      <c r="FW231" s="36"/>
      <c r="FX231" s="36"/>
      <c r="FY231" s="36"/>
      <c r="FZ231" s="36"/>
      <c r="GA231" s="36"/>
      <c r="GB231" s="36"/>
      <c r="GC231" s="36"/>
      <c r="GD231" s="36"/>
      <c r="GE231" s="36"/>
      <c r="GF231" s="36"/>
      <c r="GG231" s="36"/>
      <c r="GH231" s="36"/>
      <c r="GI231" s="36"/>
      <c r="GJ231" s="36"/>
      <c r="GK231" s="36"/>
      <c r="GL231" s="36"/>
      <c r="GM231" s="36"/>
      <c r="GN231" s="36"/>
      <c r="GO231" s="36"/>
      <c r="GP231" s="36"/>
      <c r="GQ231" s="36"/>
      <c r="GR231" s="36"/>
      <c r="GS231" s="36"/>
      <c r="GT231" s="36"/>
      <c r="GU231" s="36"/>
      <c r="GV231" s="36"/>
      <c r="GW231" s="36"/>
      <c r="GX231" s="36"/>
      <c r="GY231" s="36"/>
      <c r="GZ231" s="36"/>
      <c r="HA231" s="36"/>
      <c r="HB231" s="36"/>
      <c r="HC231" s="36"/>
      <c r="HD231" s="36"/>
      <c r="HE231" s="36"/>
      <c r="HF231" s="36"/>
      <c r="HG231" s="36"/>
      <c r="HH231" s="36"/>
      <c r="HI231" s="36"/>
      <c r="HJ231" s="36"/>
      <c r="HK231" s="36"/>
      <c r="HL231" s="36"/>
      <c r="HM231" s="36"/>
      <c r="HN231" s="36"/>
      <c r="HO231" s="36"/>
      <c r="HP231" s="36"/>
      <c r="HQ231" s="36"/>
      <c r="HR231" s="36"/>
      <c r="HS231" s="36"/>
      <c r="HT231" s="36"/>
      <c r="HU231" s="36"/>
      <c r="HV231" s="36"/>
      <c r="HW231" s="36"/>
      <c r="HX231" s="36"/>
      <c r="HY231" s="36"/>
      <c r="HZ231" s="36"/>
      <c r="IA231" s="36"/>
      <c r="IB231" s="36"/>
      <c r="IC231" s="36"/>
      <c r="ID231" s="36"/>
      <c r="IE231" s="36"/>
      <c r="IF231" s="36"/>
      <c r="IG231" s="36"/>
      <c r="IH231" s="36"/>
      <c r="II231" s="36"/>
      <c r="IJ231" s="36"/>
      <c r="IK231" s="36"/>
      <c r="IL231" s="36"/>
      <c r="IM231" s="36"/>
      <c r="IN231" s="36"/>
      <c r="IO231" s="36"/>
      <c r="IP231" s="36"/>
      <c r="IQ231" s="36"/>
      <c r="IR231" s="36"/>
      <c r="IS231" s="36"/>
      <c r="IT231" s="36"/>
      <c r="IU231" s="36"/>
      <c r="IV231" s="36"/>
      <c r="IW231" s="36"/>
      <c r="IX231" s="36"/>
      <c r="IY231" s="36"/>
      <c r="IZ231" s="36"/>
    </row>
    <row r="232" spans="8:8">
      <c r="B232" s="36" t="s">
        <v>93</v>
      </c>
      <c r="C232" s="36" t="s">
        <v>115</v>
      </c>
      <c r="D232" s="36" t="s">
        <v>1128</v>
      </c>
      <c r="E232" s="25">
        <v>45455.0</v>
      </c>
      <c r="F232" s="36" t="s">
        <v>692</v>
      </c>
      <c r="G232" s="43" t="s">
        <v>692</v>
      </c>
      <c r="H232" s="25">
        <v>45455.0</v>
      </c>
      <c r="I232" s="36" t="s">
        <v>1129</v>
      </c>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c r="DN232" s="36"/>
      <c r="DO232" s="36"/>
      <c r="DP232" s="36"/>
      <c r="DQ232" s="36"/>
      <c r="DR232" s="36"/>
      <c r="DS232" s="36"/>
      <c r="DT232" s="36"/>
      <c r="DU232" s="36"/>
      <c r="DV232" s="36"/>
      <c r="DW232" s="36"/>
      <c r="DX232" s="36"/>
      <c r="DY232" s="36"/>
      <c r="DZ232" s="36"/>
      <c r="EA232" s="36"/>
      <c r="EB232" s="36"/>
      <c r="EC232" s="36"/>
      <c r="ED232" s="36"/>
      <c r="EE232" s="36"/>
      <c r="EF232" s="36"/>
      <c r="EG232" s="36"/>
      <c r="EH232" s="36"/>
      <c r="EI232" s="36"/>
      <c r="EJ232" s="36"/>
      <c r="EK232" s="36"/>
      <c r="EL232" s="36"/>
      <c r="EM232" s="36"/>
      <c r="EN232" s="36"/>
      <c r="EO232" s="36"/>
      <c r="EP232" s="36"/>
      <c r="EQ232" s="36"/>
      <c r="ER232" s="36"/>
      <c r="ES232" s="36"/>
      <c r="ET232" s="36"/>
      <c r="EU232" s="36"/>
      <c r="EV232" s="36"/>
      <c r="EW232" s="36"/>
      <c r="EX232" s="36"/>
      <c r="EY232" s="36"/>
      <c r="EZ232" s="36"/>
      <c r="FA232" s="36"/>
      <c r="FB232" s="36"/>
      <c r="FC232" s="36"/>
      <c r="FD232" s="36"/>
      <c r="FE232" s="36"/>
      <c r="FF232" s="36"/>
      <c r="FG232" s="36"/>
      <c r="FH232" s="36"/>
      <c r="FI232" s="36"/>
      <c r="FJ232" s="36"/>
      <c r="FK232" s="36"/>
      <c r="FL232" s="36"/>
      <c r="FM232" s="36"/>
      <c r="FN232" s="36"/>
      <c r="FO232" s="36"/>
      <c r="FP232" s="36"/>
      <c r="FQ232" s="36"/>
      <c r="FR232" s="36"/>
      <c r="FS232" s="36"/>
      <c r="FT232" s="36"/>
      <c r="FU232" s="36"/>
      <c r="FV232" s="36"/>
      <c r="FW232" s="36"/>
      <c r="FX232" s="36"/>
      <c r="FY232" s="36"/>
      <c r="FZ232" s="36"/>
      <c r="GA232" s="36"/>
      <c r="GB232" s="36"/>
      <c r="GC232" s="36"/>
      <c r="GD232" s="36"/>
      <c r="GE232" s="36"/>
      <c r="GF232" s="36"/>
      <c r="GG232" s="36"/>
      <c r="GH232" s="36"/>
      <c r="GI232" s="36"/>
      <c r="GJ232" s="36"/>
      <c r="GK232" s="36"/>
      <c r="GL232" s="36"/>
      <c r="GM232" s="36"/>
      <c r="GN232" s="36"/>
      <c r="GO232" s="36"/>
      <c r="GP232" s="36"/>
      <c r="GQ232" s="36"/>
      <c r="GR232" s="36"/>
      <c r="GS232" s="36"/>
      <c r="GT232" s="36"/>
      <c r="GU232" s="36"/>
      <c r="GV232" s="36"/>
      <c r="GW232" s="36"/>
      <c r="GX232" s="36"/>
      <c r="GY232" s="36"/>
      <c r="GZ232" s="36"/>
      <c r="HA232" s="36"/>
      <c r="HB232" s="36"/>
      <c r="HC232" s="36"/>
      <c r="HD232" s="36"/>
      <c r="HE232" s="36"/>
      <c r="HF232" s="36"/>
      <c r="HG232" s="36"/>
      <c r="HH232" s="36"/>
      <c r="HI232" s="36"/>
      <c r="HJ232" s="36"/>
      <c r="HK232" s="36"/>
      <c r="HL232" s="36"/>
      <c r="HM232" s="36"/>
      <c r="HN232" s="36"/>
      <c r="HO232" s="36"/>
      <c r="HP232" s="36"/>
      <c r="HQ232" s="36"/>
      <c r="HR232" s="36"/>
      <c r="HS232" s="36"/>
      <c r="HT232" s="36"/>
      <c r="HU232" s="36"/>
      <c r="HV232" s="36"/>
      <c r="HW232" s="36"/>
      <c r="HX232" s="36"/>
      <c r="HY232" s="36"/>
      <c r="HZ232" s="36"/>
      <c r="IA232" s="36"/>
      <c r="IB232" s="36"/>
      <c r="IC232" s="36"/>
      <c r="ID232" s="36"/>
      <c r="IE232" s="36"/>
      <c r="IF232" s="36"/>
      <c r="IG232" s="36"/>
      <c r="IH232" s="36"/>
      <c r="II232" s="36"/>
      <c r="IJ232" s="36"/>
      <c r="IK232" s="36"/>
      <c r="IL232" s="36"/>
      <c r="IM232" s="36"/>
      <c r="IN232" s="36"/>
      <c r="IO232" s="36"/>
      <c r="IP232" s="36"/>
      <c r="IQ232" s="36"/>
      <c r="IR232" s="36"/>
      <c r="IS232" s="36"/>
      <c r="IT232" s="36"/>
      <c r="IU232" s="36"/>
      <c r="IV232" s="36"/>
      <c r="IW232" s="36"/>
      <c r="IX232" s="36"/>
      <c r="IY232" s="36"/>
      <c r="IZ232" s="36"/>
    </row>
    <row r="233" spans="8:8">
      <c r="B233" s="36" t="s">
        <v>93</v>
      </c>
      <c r="C233" s="36" t="s">
        <v>115</v>
      </c>
      <c r="D233" s="36" t="s">
        <v>1130</v>
      </c>
      <c r="E233" s="25">
        <v>45456.0</v>
      </c>
      <c r="F233" s="36" t="s">
        <v>692</v>
      </c>
      <c r="G233" s="36" t="s">
        <v>692</v>
      </c>
      <c r="H233" s="25">
        <v>45456.0</v>
      </c>
      <c r="I233" s="36" t="s">
        <v>1129</v>
      </c>
      <c r="J233" s="36" t="s">
        <v>268</v>
      </c>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6"/>
      <c r="DI233" s="36"/>
      <c r="DJ233" s="36"/>
      <c r="DK233" s="36"/>
      <c r="DL233" s="36"/>
      <c r="DM233" s="36"/>
      <c r="DN233" s="36"/>
      <c r="DO233" s="36"/>
      <c r="DP233" s="36"/>
      <c r="DQ233" s="36"/>
      <c r="DR233" s="36"/>
      <c r="DS233" s="36"/>
      <c r="DT233" s="36"/>
      <c r="DU233" s="36"/>
      <c r="DV233" s="36"/>
      <c r="DW233" s="36"/>
      <c r="DX233" s="36"/>
      <c r="DY233" s="36"/>
      <c r="DZ233" s="36"/>
      <c r="EA233" s="36"/>
      <c r="EB233" s="36"/>
      <c r="EC233" s="36"/>
      <c r="ED233" s="36"/>
      <c r="EE233" s="36"/>
      <c r="EF233" s="36"/>
      <c r="EG233" s="36"/>
      <c r="EH233" s="36"/>
      <c r="EI233" s="36"/>
      <c r="EJ233" s="36"/>
      <c r="EK233" s="36"/>
      <c r="EL233" s="36"/>
      <c r="EM233" s="36"/>
      <c r="EN233" s="36"/>
      <c r="EO233" s="36"/>
      <c r="EP233" s="36"/>
      <c r="EQ233" s="36"/>
      <c r="ER233" s="36"/>
      <c r="ES233" s="36"/>
      <c r="ET233" s="36"/>
      <c r="EU233" s="36"/>
      <c r="EV233" s="36"/>
      <c r="EW233" s="36"/>
      <c r="EX233" s="36"/>
      <c r="EY233" s="36"/>
      <c r="EZ233" s="36"/>
      <c r="FA233" s="36"/>
      <c r="FB233" s="36"/>
      <c r="FC233" s="36"/>
      <c r="FD233" s="36"/>
      <c r="FE233" s="36"/>
      <c r="FF233" s="36"/>
      <c r="FG233" s="36"/>
      <c r="FH233" s="36"/>
      <c r="FI233" s="36"/>
      <c r="FJ233" s="36"/>
      <c r="FK233" s="36"/>
      <c r="FL233" s="36"/>
      <c r="FM233" s="36"/>
      <c r="FN233" s="36"/>
      <c r="FO233" s="36"/>
      <c r="FP233" s="36"/>
      <c r="FQ233" s="36"/>
      <c r="FR233" s="36"/>
      <c r="FS233" s="36"/>
      <c r="FT233" s="36"/>
      <c r="FU233" s="36"/>
      <c r="FV233" s="36"/>
      <c r="FW233" s="36"/>
      <c r="FX233" s="36"/>
      <c r="FY233" s="36"/>
      <c r="FZ233" s="36"/>
      <c r="GA233" s="36"/>
      <c r="GB233" s="36"/>
      <c r="GC233" s="36"/>
      <c r="GD233" s="36"/>
      <c r="GE233" s="36"/>
      <c r="GF233" s="36"/>
      <c r="GG233" s="36"/>
      <c r="GH233" s="36"/>
      <c r="GI233" s="36"/>
      <c r="GJ233" s="36"/>
      <c r="GK233" s="36"/>
      <c r="GL233" s="36"/>
      <c r="GM233" s="36"/>
      <c r="GN233" s="36"/>
      <c r="GO233" s="36"/>
      <c r="GP233" s="36"/>
      <c r="GQ233" s="36"/>
      <c r="GR233" s="36"/>
      <c r="GS233" s="36"/>
      <c r="GT233" s="36"/>
      <c r="GU233" s="36"/>
      <c r="GV233" s="36"/>
      <c r="GW233" s="36"/>
      <c r="GX233" s="36"/>
      <c r="GY233" s="36"/>
      <c r="GZ233" s="36"/>
      <c r="HA233" s="36"/>
      <c r="HB233" s="36"/>
      <c r="HC233" s="36"/>
      <c r="HD233" s="36"/>
      <c r="HE233" s="36"/>
      <c r="HF233" s="36"/>
      <c r="HG233" s="36"/>
      <c r="HH233" s="36"/>
      <c r="HI233" s="36"/>
      <c r="HJ233" s="36"/>
      <c r="HK233" s="36"/>
      <c r="HL233" s="36"/>
      <c r="HM233" s="36"/>
      <c r="HN233" s="36"/>
      <c r="HO233" s="36"/>
      <c r="HP233" s="36"/>
      <c r="HQ233" s="36"/>
      <c r="HR233" s="36"/>
      <c r="HS233" s="36"/>
      <c r="HT233" s="36"/>
      <c r="HU233" s="36"/>
      <c r="HV233" s="36"/>
      <c r="HW233" s="36"/>
      <c r="HX233" s="36"/>
      <c r="HY233" s="36"/>
      <c r="HZ233" s="36"/>
      <c r="IA233" s="36"/>
      <c r="IB233" s="36"/>
      <c r="IC233" s="36"/>
      <c r="ID233" s="36"/>
      <c r="IE233" s="36"/>
      <c r="IF233" s="36"/>
      <c r="IG233" s="36"/>
      <c r="IH233" s="36"/>
      <c r="II233" s="36"/>
      <c r="IJ233" s="36"/>
      <c r="IK233" s="36"/>
      <c r="IL233" s="36"/>
      <c r="IM233" s="36"/>
      <c r="IN233" s="36"/>
      <c r="IO233" s="36"/>
      <c r="IP233" s="36"/>
      <c r="IQ233" s="36"/>
      <c r="IR233" s="36"/>
      <c r="IS233" s="36"/>
      <c r="IT233" s="36"/>
      <c r="IU233" s="36"/>
      <c r="IV233" s="36"/>
      <c r="IW233" s="36"/>
      <c r="IX233" s="36"/>
      <c r="IY233" s="36"/>
      <c r="IZ233" s="36"/>
    </row>
    <row r="234" spans="8:8">
      <c r="B234" s="36" t="s">
        <v>93</v>
      </c>
      <c r="C234" s="36" t="s">
        <v>115</v>
      </c>
      <c r="D234" s="36" t="s">
        <v>1131</v>
      </c>
      <c r="E234" s="25">
        <v>45463.0</v>
      </c>
      <c r="F234" s="36" t="s">
        <v>692</v>
      </c>
      <c r="G234" s="36" t="s">
        <v>692</v>
      </c>
      <c r="H234" s="25">
        <v>45463.0</v>
      </c>
      <c r="I234" s="36" t="s">
        <v>1129</v>
      </c>
      <c r="J234" s="36" t="s">
        <v>259</v>
      </c>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6"/>
      <c r="DI234" s="36"/>
      <c r="DJ234" s="36"/>
      <c r="DK234" s="36"/>
      <c r="DL234" s="36"/>
      <c r="DM234" s="36"/>
      <c r="DN234" s="36"/>
      <c r="DO234" s="36"/>
      <c r="DP234" s="36"/>
      <c r="DQ234" s="36"/>
      <c r="DR234" s="36"/>
      <c r="DS234" s="36"/>
      <c r="DT234" s="36"/>
      <c r="DU234" s="36"/>
      <c r="DV234" s="36"/>
      <c r="DW234" s="36"/>
      <c r="DX234" s="36"/>
      <c r="DY234" s="36"/>
      <c r="DZ234" s="36"/>
      <c r="EA234" s="36"/>
      <c r="EB234" s="36"/>
      <c r="EC234" s="36"/>
      <c r="ED234" s="36"/>
      <c r="EE234" s="36"/>
      <c r="EF234" s="36"/>
      <c r="EG234" s="36"/>
      <c r="EH234" s="36"/>
      <c r="EI234" s="36"/>
      <c r="EJ234" s="36"/>
      <c r="EK234" s="36"/>
      <c r="EL234" s="36"/>
      <c r="EM234" s="36"/>
      <c r="EN234" s="36"/>
      <c r="EO234" s="36"/>
      <c r="EP234" s="36"/>
      <c r="EQ234" s="36"/>
      <c r="ER234" s="36"/>
      <c r="ES234" s="36"/>
      <c r="ET234" s="36"/>
      <c r="EU234" s="36"/>
      <c r="EV234" s="36"/>
      <c r="EW234" s="36"/>
      <c r="EX234" s="36"/>
      <c r="EY234" s="36"/>
      <c r="EZ234" s="36"/>
      <c r="FA234" s="36"/>
      <c r="FB234" s="36"/>
      <c r="FC234" s="36"/>
      <c r="FD234" s="36"/>
      <c r="FE234" s="36"/>
      <c r="FF234" s="36"/>
      <c r="FG234" s="36"/>
      <c r="FH234" s="36"/>
      <c r="FI234" s="36"/>
      <c r="FJ234" s="36"/>
      <c r="FK234" s="36"/>
      <c r="FL234" s="36"/>
      <c r="FM234" s="36"/>
      <c r="FN234" s="36"/>
      <c r="FO234" s="36"/>
      <c r="FP234" s="36"/>
      <c r="FQ234" s="36"/>
      <c r="FR234" s="36"/>
      <c r="FS234" s="36"/>
      <c r="FT234" s="36"/>
      <c r="FU234" s="36"/>
      <c r="FV234" s="36"/>
      <c r="FW234" s="36"/>
      <c r="FX234" s="36"/>
      <c r="FY234" s="36"/>
      <c r="FZ234" s="36"/>
      <c r="GA234" s="36"/>
      <c r="GB234" s="36"/>
      <c r="GC234" s="36"/>
      <c r="GD234" s="36"/>
      <c r="GE234" s="36"/>
      <c r="GF234" s="36"/>
      <c r="GG234" s="36"/>
      <c r="GH234" s="36"/>
      <c r="GI234" s="36"/>
      <c r="GJ234" s="36"/>
      <c r="GK234" s="36"/>
      <c r="GL234" s="36"/>
      <c r="GM234" s="36"/>
      <c r="GN234" s="36"/>
      <c r="GO234" s="36"/>
      <c r="GP234" s="36"/>
      <c r="GQ234" s="36"/>
      <c r="GR234" s="36"/>
      <c r="GS234" s="36"/>
      <c r="GT234" s="36"/>
      <c r="GU234" s="36"/>
      <c r="GV234" s="36"/>
      <c r="GW234" s="36"/>
      <c r="GX234" s="36"/>
      <c r="GY234" s="36"/>
      <c r="GZ234" s="36"/>
      <c r="HA234" s="36"/>
      <c r="HB234" s="36"/>
      <c r="HC234" s="36"/>
      <c r="HD234" s="36"/>
      <c r="HE234" s="36"/>
      <c r="HF234" s="36"/>
      <c r="HG234" s="36"/>
      <c r="HH234" s="36"/>
      <c r="HI234" s="36"/>
      <c r="HJ234" s="36"/>
      <c r="HK234" s="36"/>
      <c r="HL234" s="36"/>
      <c r="HM234" s="36"/>
      <c r="HN234" s="36"/>
      <c r="HO234" s="36"/>
      <c r="HP234" s="36"/>
      <c r="HQ234" s="36"/>
      <c r="HR234" s="36"/>
      <c r="HS234" s="36"/>
      <c r="HT234" s="36"/>
      <c r="HU234" s="36"/>
      <c r="HV234" s="36"/>
      <c r="HW234" s="36"/>
      <c r="HX234" s="36"/>
      <c r="HY234" s="36"/>
      <c r="HZ234" s="36"/>
      <c r="IA234" s="36"/>
      <c r="IB234" s="36"/>
      <c r="IC234" s="36"/>
      <c r="ID234" s="36"/>
      <c r="IE234" s="36"/>
      <c r="IF234" s="36"/>
      <c r="IG234" s="36"/>
      <c r="IH234" s="36"/>
      <c r="II234" s="36"/>
      <c r="IJ234" s="36"/>
      <c r="IK234" s="36"/>
      <c r="IL234" s="36"/>
      <c r="IM234" s="36"/>
      <c r="IN234" s="36"/>
      <c r="IO234" s="36"/>
      <c r="IP234" s="36"/>
      <c r="IQ234" s="36"/>
      <c r="IR234" s="36"/>
      <c r="IS234" s="36"/>
      <c r="IT234" s="36"/>
      <c r="IU234" s="36"/>
      <c r="IV234" s="36"/>
      <c r="IW234" s="36"/>
      <c r="IX234" s="36"/>
      <c r="IY234" s="36"/>
      <c r="IZ234" s="36"/>
    </row>
    <row r="235" spans="8:8">
      <c r="B235" s="36" t="s">
        <v>93</v>
      </c>
      <c r="C235" s="36" t="s">
        <v>115</v>
      </c>
      <c r="D235" s="36" t="s">
        <v>1132</v>
      </c>
      <c r="E235" s="25">
        <v>45467.0</v>
      </c>
      <c r="F235" s="36" t="s">
        <v>721</v>
      </c>
      <c r="G235" s="36" t="s">
        <v>721</v>
      </c>
      <c r="H235" s="25">
        <v>45467.0</v>
      </c>
      <c r="I235" s="36" t="s">
        <v>1129</v>
      </c>
      <c r="J235" s="36" t="s">
        <v>593</v>
      </c>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6"/>
      <c r="DI235" s="36"/>
      <c r="DJ235" s="36"/>
      <c r="DK235" s="36"/>
      <c r="DL235" s="36"/>
      <c r="DM235" s="36"/>
      <c r="DN235" s="36"/>
      <c r="DO235" s="36"/>
      <c r="DP235" s="36"/>
      <c r="DQ235" s="36"/>
      <c r="DR235" s="36"/>
      <c r="DS235" s="36"/>
      <c r="DT235" s="36"/>
      <c r="DU235" s="36"/>
      <c r="DV235" s="36"/>
      <c r="DW235" s="36"/>
      <c r="DX235" s="36"/>
      <c r="DY235" s="36"/>
      <c r="DZ235" s="36"/>
      <c r="EA235" s="36"/>
      <c r="EB235" s="36"/>
      <c r="EC235" s="36"/>
      <c r="ED235" s="36"/>
      <c r="EE235" s="36"/>
      <c r="EF235" s="36"/>
      <c r="EG235" s="36"/>
      <c r="EH235" s="36"/>
      <c r="EI235" s="36"/>
      <c r="EJ235" s="36"/>
      <c r="EK235" s="36"/>
      <c r="EL235" s="36"/>
      <c r="EM235" s="36"/>
      <c r="EN235" s="36"/>
      <c r="EO235" s="36"/>
      <c r="EP235" s="36"/>
      <c r="EQ235" s="36"/>
      <c r="ER235" s="36"/>
      <c r="ES235" s="36"/>
      <c r="ET235" s="36"/>
      <c r="EU235" s="36"/>
      <c r="EV235" s="36"/>
      <c r="EW235" s="36"/>
      <c r="EX235" s="36"/>
      <c r="EY235" s="36"/>
      <c r="EZ235" s="36"/>
      <c r="FA235" s="36"/>
      <c r="FB235" s="36"/>
      <c r="FC235" s="36"/>
      <c r="FD235" s="36"/>
      <c r="FE235" s="36"/>
      <c r="FF235" s="36"/>
      <c r="FG235" s="36"/>
      <c r="FH235" s="36"/>
      <c r="FI235" s="36"/>
      <c r="FJ235" s="36"/>
      <c r="FK235" s="36"/>
      <c r="FL235" s="36"/>
      <c r="FM235" s="36"/>
      <c r="FN235" s="36"/>
      <c r="FO235" s="36"/>
      <c r="FP235" s="36"/>
      <c r="FQ235" s="36"/>
      <c r="FR235" s="36"/>
      <c r="FS235" s="36"/>
      <c r="FT235" s="36"/>
      <c r="FU235" s="36"/>
      <c r="FV235" s="36"/>
      <c r="FW235" s="36"/>
      <c r="FX235" s="36"/>
      <c r="FY235" s="36"/>
      <c r="FZ235" s="36"/>
      <c r="GA235" s="36"/>
      <c r="GB235" s="36"/>
      <c r="GC235" s="36"/>
      <c r="GD235" s="36"/>
      <c r="GE235" s="36"/>
      <c r="GF235" s="36"/>
      <c r="GG235" s="36"/>
      <c r="GH235" s="36"/>
      <c r="GI235" s="36"/>
      <c r="GJ235" s="36"/>
      <c r="GK235" s="36"/>
      <c r="GL235" s="36"/>
      <c r="GM235" s="36"/>
      <c r="GN235" s="36"/>
      <c r="GO235" s="36"/>
      <c r="GP235" s="36"/>
      <c r="GQ235" s="36"/>
      <c r="GR235" s="36"/>
      <c r="GS235" s="36"/>
      <c r="GT235" s="36"/>
      <c r="GU235" s="36"/>
      <c r="GV235" s="36"/>
      <c r="GW235" s="36"/>
      <c r="GX235" s="36"/>
      <c r="GY235" s="36"/>
      <c r="GZ235" s="36"/>
      <c r="HA235" s="36"/>
      <c r="HB235" s="36"/>
      <c r="HC235" s="36"/>
      <c r="HD235" s="36"/>
      <c r="HE235" s="36"/>
      <c r="HF235" s="36"/>
      <c r="HG235" s="36"/>
      <c r="HH235" s="36"/>
      <c r="HI235" s="36"/>
      <c r="HJ235" s="36"/>
      <c r="HK235" s="36"/>
      <c r="HL235" s="36"/>
      <c r="HM235" s="36"/>
      <c r="HN235" s="36"/>
      <c r="HO235" s="36"/>
      <c r="HP235" s="36"/>
      <c r="HQ235" s="36"/>
      <c r="HR235" s="36"/>
      <c r="HS235" s="36"/>
      <c r="HT235" s="36"/>
      <c r="HU235" s="36"/>
      <c r="HV235" s="36"/>
      <c r="HW235" s="36"/>
      <c r="HX235" s="36"/>
      <c r="HY235" s="36"/>
      <c r="HZ235" s="36"/>
      <c r="IA235" s="36"/>
      <c r="IB235" s="36"/>
      <c r="IC235" s="36"/>
      <c r="ID235" s="36"/>
      <c r="IE235" s="36"/>
      <c r="IF235" s="36"/>
      <c r="IG235" s="36"/>
      <c r="IH235" s="36"/>
      <c r="II235" s="36"/>
      <c r="IJ235" s="36"/>
      <c r="IK235" s="36"/>
      <c r="IL235" s="36"/>
      <c r="IM235" s="36"/>
      <c r="IN235" s="36"/>
      <c r="IO235" s="36"/>
      <c r="IP235" s="36"/>
      <c r="IQ235" s="36"/>
      <c r="IR235" s="36"/>
      <c r="IS235" s="36"/>
      <c r="IT235" s="36"/>
      <c r="IU235" s="36"/>
      <c r="IV235" s="36"/>
      <c r="IW235" s="36"/>
      <c r="IX235" s="36"/>
      <c r="IY235" s="36"/>
      <c r="IZ235" s="36"/>
    </row>
    <row r="236" spans="8:8">
      <c r="B236" s="36" t="s">
        <v>93</v>
      </c>
      <c r="C236" s="36" t="s">
        <v>115</v>
      </c>
      <c r="D236" s="36" t="s">
        <v>1133</v>
      </c>
      <c r="E236" s="25">
        <v>45467.0</v>
      </c>
      <c r="F236" s="36" t="s">
        <v>721</v>
      </c>
      <c r="G236" s="36" t="s">
        <v>721</v>
      </c>
      <c r="H236" s="25">
        <v>45467.0</v>
      </c>
      <c r="I236" s="36" t="s">
        <v>1129</v>
      </c>
      <c r="J236" s="36" t="s">
        <v>593</v>
      </c>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6"/>
      <c r="DI236" s="36"/>
      <c r="DJ236" s="36"/>
      <c r="DK236" s="36"/>
      <c r="DL236" s="36"/>
      <c r="DM236" s="36"/>
      <c r="DN236" s="36"/>
      <c r="DO236" s="36"/>
      <c r="DP236" s="36"/>
      <c r="DQ236" s="36"/>
      <c r="DR236" s="36"/>
      <c r="DS236" s="36"/>
      <c r="DT236" s="36"/>
      <c r="DU236" s="36"/>
      <c r="DV236" s="36"/>
      <c r="DW236" s="36"/>
      <c r="DX236" s="36"/>
      <c r="DY236" s="36"/>
      <c r="DZ236" s="36"/>
      <c r="EA236" s="36"/>
      <c r="EB236" s="36"/>
      <c r="EC236" s="36"/>
      <c r="ED236" s="36"/>
      <c r="EE236" s="36"/>
      <c r="EF236" s="36"/>
      <c r="EG236" s="36"/>
      <c r="EH236" s="36"/>
      <c r="EI236" s="36"/>
      <c r="EJ236" s="36"/>
      <c r="EK236" s="36"/>
      <c r="EL236" s="36"/>
      <c r="EM236" s="36"/>
      <c r="EN236" s="36"/>
      <c r="EO236" s="36"/>
      <c r="EP236" s="36"/>
      <c r="EQ236" s="36"/>
      <c r="ER236" s="36"/>
      <c r="ES236" s="36"/>
      <c r="ET236" s="36"/>
      <c r="EU236" s="36"/>
      <c r="EV236" s="36"/>
      <c r="EW236" s="36"/>
      <c r="EX236" s="36"/>
      <c r="EY236" s="36"/>
      <c r="EZ236" s="36"/>
      <c r="FA236" s="36"/>
      <c r="FB236" s="36"/>
      <c r="FC236" s="36"/>
      <c r="FD236" s="36"/>
      <c r="FE236" s="36"/>
      <c r="FF236" s="36"/>
      <c r="FG236" s="36"/>
      <c r="FH236" s="36"/>
      <c r="FI236" s="36"/>
      <c r="FJ236" s="36"/>
      <c r="FK236" s="36"/>
      <c r="FL236" s="36"/>
      <c r="FM236" s="36"/>
      <c r="FN236" s="36"/>
      <c r="FO236" s="36"/>
      <c r="FP236" s="36"/>
      <c r="FQ236" s="36"/>
      <c r="FR236" s="36"/>
      <c r="FS236" s="36"/>
      <c r="FT236" s="36"/>
      <c r="FU236" s="36"/>
      <c r="FV236" s="36"/>
      <c r="FW236" s="36"/>
      <c r="FX236" s="36"/>
      <c r="FY236" s="36"/>
      <c r="FZ236" s="36"/>
      <c r="GA236" s="36"/>
      <c r="GB236" s="36"/>
      <c r="GC236" s="36"/>
      <c r="GD236" s="36"/>
      <c r="GE236" s="36"/>
      <c r="GF236" s="36"/>
      <c r="GG236" s="36"/>
      <c r="GH236" s="36"/>
      <c r="GI236" s="36"/>
      <c r="GJ236" s="36"/>
      <c r="GK236" s="36"/>
      <c r="GL236" s="36"/>
      <c r="GM236" s="36"/>
      <c r="GN236" s="36"/>
      <c r="GO236" s="36"/>
      <c r="GP236" s="36"/>
      <c r="GQ236" s="36"/>
      <c r="GR236" s="36"/>
      <c r="GS236" s="36"/>
      <c r="GT236" s="36"/>
      <c r="GU236" s="36"/>
      <c r="GV236" s="36"/>
      <c r="GW236" s="36"/>
      <c r="GX236" s="36"/>
      <c r="GY236" s="36"/>
      <c r="GZ236" s="36"/>
      <c r="HA236" s="36"/>
      <c r="HB236" s="36"/>
      <c r="HC236" s="36"/>
      <c r="HD236" s="36"/>
      <c r="HE236" s="36"/>
      <c r="HF236" s="36"/>
      <c r="HG236" s="36"/>
      <c r="HH236" s="36"/>
      <c r="HI236" s="36"/>
      <c r="HJ236" s="36"/>
      <c r="HK236" s="36"/>
      <c r="HL236" s="36"/>
      <c r="HM236" s="36"/>
      <c r="HN236" s="36"/>
      <c r="HO236" s="36"/>
      <c r="HP236" s="36"/>
      <c r="HQ236" s="36"/>
      <c r="HR236" s="36"/>
      <c r="HS236" s="36"/>
      <c r="HT236" s="36"/>
      <c r="HU236" s="36"/>
      <c r="HV236" s="36"/>
      <c r="HW236" s="36"/>
      <c r="HX236" s="36"/>
      <c r="HY236" s="36"/>
      <c r="HZ236" s="36"/>
      <c r="IA236" s="36"/>
      <c r="IB236" s="36"/>
      <c r="IC236" s="36"/>
      <c r="ID236" s="36"/>
      <c r="IE236" s="36"/>
      <c r="IF236" s="36"/>
      <c r="IG236" s="36"/>
      <c r="IH236" s="36"/>
      <c r="II236" s="36"/>
      <c r="IJ236" s="36"/>
      <c r="IK236" s="36"/>
      <c r="IL236" s="36"/>
      <c r="IM236" s="36"/>
      <c r="IN236" s="36"/>
      <c r="IO236" s="36"/>
      <c r="IP236" s="36"/>
      <c r="IQ236" s="36"/>
      <c r="IR236" s="36"/>
      <c r="IS236" s="36"/>
      <c r="IT236" s="36"/>
      <c r="IU236" s="36"/>
      <c r="IV236" s="36"/>
      <c r="IW236" s="36"/>
      <c r="IX236" s="36"/>
      <c r="IY236" s="36"/>
      <c r="IZ236" s="36"/>
    </row>
    <row r="237" spans="8:8">
      <c r="B237" s="36" t="s">
        <v>93</v>
      </c>
      <c r="C237" s="36" t="s">
        <v>115</v>
      </c>
      <c r="D237" s="36" t="s">
        <v>1134</v>
      </c>
      <c r="E237" s="25">
        <v>45467.0</v>
      </c>
      <c r="F237" s="36" t="s">
        <v>692</v>
      </c>
      <c r="G237" s="36" t="s">
        <v>692</v>
      </c>
      <c r="H237" s="25">
        <v>45467.0</v>
      </c>
      <c r="I237" s="36" t="s">
        <v>1129</v>
      </c>
      <c r="J237" s="36" t="s">
        <v>1135</v>
      </c>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6"/>
      <c r="DI237" s="36"/>
      <c r="DJ237" s="36"/>
      <c r="DK237" s="36"/>
      <c r="DL237" s="36"/>
      <c r="DM237" s="36"/>
      <c r="DN237" s="36"/>
      <c r="DO237" s="36"/>
      <c r="DP237" s="36"/>
      <c r="DQ237" s="36"/>
      <c r="DR237" s="36"/>
      <c r="DS237" s="36"/>
      <c r="DT237" s="36"/>
      <c r="DU237" s="36"/>
      <c r="DV237" s="36"/>
      <c r="DW237" s="36"/>
      <c r="DX237" s="36"/>
      <c r="DY237" s="36"/>
      <c r="DZ237" s="36"/>
      <c r="EA237" s="36"/>
      <c r="EB237" s="36"/>
      <c r="EC237" s="36"/>
      <c r="ED237" s="36"/>
      <c r="EE237" s="36"/>
      <c r="EF237" s="36"/>
      <c r="EG237" s="36"/>
      <c r="EH237" s="36"/>
      <c r="EI237" s="36"/>
      <c r="EJ237" s="36"/>
      <c r="EK237" s="36"/>
      <c r="EL237" s="36"/>
      <c r="EM237" s="36"/>
      <c r="EN237" s="36"/>
      <c r="EO237" s="36"/>
      <c r="EP237" s="36"/>
      <c r="EQ237" s="36"/>
      <c r="ER237" s="36"/>
      <c r="ES237" s="36"/>
      <c r="ET237" s="36"/>
      <c r="EU237" s="36"/>
      <c r="EV237" s="36"/>
      <c r="EW237" s="36"/>
      <c r="EX237" s="36"/>
      <c r="EY237" s="36"/>
      <c r="EZ237" s="36"/>
      <c r="FA237" s="36"/>
      <c r="FB237" s="36"/>
      <c r="FC237" s="36"/>
      <c r="FD237" s="36"/>
      <c r="FE237" s="36"/>
      <c r="FF237" s="36"/>
      <c r="FG237" s="36"/>
      <c r="FH237" s="36"/>
      <c r="FI237" s="36"/>
      <c r="FJ237" s="36"/>
      <c r="FK237" s="36"/>
      <c r="FL237" s="36"/>
      <c r="FM237" s="36"/>
      <c r="FN237" s="36"/>
      <c r="FO237" s="36"/>
      <c r="FP237" s="36"/>
      <c r="FQ237" s="36"/>
      <c r="FR237" s="36"/>
      <c r="FS237" s="36"/>
      <c r="FT237" s="36"/>
      <c r="FU237" s="36"/>
      <c r="FV237" s="36"/>
      <c r="FW237" s="36"/>
      <c r="FX237" s="36"/>
      <c r="FY237" s="36"/>
      <c r="FZ237" s="36"/>
      <c r="GA237" s="36"/>
      <c r="GB237" s="36"/>
      <c r="GC237" s="36"/>
      <c r="GD237" s="36"/>
      <c r="GE237" s="36"/>
      <c r="GF237" s="36"/>
      <c r="GG237" s="36"/>
      <c r="GH237" s="36"/>
      <c r="GI237" s="36"/>
      <c r="GJ237" s="36"/>
      <c r="GK237" s="36"/>
      <c r="GL237" s="36"/>
      <c r="GM237" s="36"/>
      <c r="GN237" s="36"/>
      <c r="GO237" s="36"/>
      <c r="GP237" s="36"/>
      <c r="GQ237" s="36"/>
      <c r="GR237" s="36"/>
      <c r="GS237" s="36"/>
      <c r="GT237" s="36"/>
      <c r="GU237" s="36"/>
      <c r="GV237" s="36"/>
      <c r="GW237" s="36"/>
      <c r="GX237" s="36"/>
      <c r="GY237" s="36"/>
      <c r="GZ237" s="36"/>
      <c r="HA237" s="36"/>
      <c r="HB237" s="36"/>
      <c r="HC237" s="36"/>
      <c r="HD237" s="36"/>
      <c r="HE237" s="36"/>
      <c r="HF237" s="36"/>
      <c r="HG237" s="36"/>
      <c r="HH237" s="36"/>
      <c r="HI237" s="36"/>
      <c r="HJ237" s="36"/>
      <c r="HK237" s="36"/>
      <c r="HL237" s="36"/>
      <c r="HM237" s="36"/>
      <c r="HN237" s="36"/>
      <c r="HO237" s="36"/>
      <c r="HP237" s="36"/>
      <c r="HQ237" s="36"/>
      <c r="HR237" s="36"/>
      <c r="HS237" s="36"/>
      <c r="HT237" s="36"/>
      <c r="HU237" s="36"/>
      <c r="HV237" s="36"/>
      <c r="HW237" s="36"/>
      <c r="HX237" s="36"/>
      <c r="HY237" s="36"/>
      <c r="HZ237" s="36"/>
      <c r="IA237" s="36"/>
      <c r="IB237" s="36"/>
      <c r="IC237" s="36"/>
      <c r="ID237" s="36"/>
      <c r="IE237" s="36"/>
      <c r="IF237" s="36"/>
      <c r="IG237" s="36"/>
      <c r="IH237" s="36"/>
      <c r="II237" s="36"/>
      <c r="IJ237" s="36"/>
      <c r="IK237" s="36"/>
      <c r="IL237" s="36"/>
      <c r="IM237" s="36"/>
      <c r="IN237" s="36"/>
      <c r="IO237" s="36"/>
      <c r="IP237" s="36"/>
      <c r="IQ237" s="36"/>
      <c r="IR237" s="36"/>
      <c r="IS237" s="36"/>
      <c r="IT237" s="36"/>
      <c r="IU237" s="36"/>
      <c r="IV237" s="36"/>
      <c r="IW237" s="36"/>
      <c r="IX237" s="36"/>
      <c r="IY237" s="36"/>
      <c r="IZ237" s="36"/>
    </row>
    <row r="238" spans="8:8">
      <c r="B238" s="36" t="s">
        <v>93</v>
      </c>
      <c r="C238" s="36" t="s">
        <v>115</v>
      </c>
      <c r="D238" s="36" t="s">
        <v>1136</v>
      </c>
      <c r="E238" s="25">
        <v>45467.0</v>
      </c>
      <c r="F238" s="36" t="s">
        <v>692</v>
      </c>
      <c r="G238" s="36" t="s">
        <v>721</v>
      </c>
      <c r="H238" s="25">
        <v>45470.0</v>
      </c>
      <c r="I238" s="36" t="s">
        <v>1129</v>
      </c>
      <c r="J238" s="36" t="s">
        <v>655</v>
      </c>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6"/>
      <c r="DI238" s="36"/>
      <c r="DJ238" s="36"/>
      <c r="DK238" s="36"/>
      <c r="DL238" s="36"/>
      <c r="DM238" s="36"/>
      <c r="DN238" s="36"/>
      <c r="DO238" s="36"/>
      <c r="DP238" s="36"/>
      <c r="DQ238" s="36"/>
      <c r="DR238" s="36"/>
      <c r="DS238" s="36"/>
      <c r="DT238" s="36"/>
      <c r="DU238" s="36"/>
      <c r="DV238" s="36"/>
      <c r="DW238" s="36"/>
      <c r="DX238" s="36"/>
      <c r="DY238" s="36"/>
      <c r="DZ238" s="36"/>
      <c r="EA238" s="36"/>
      <c r="EB238" s="36"/>
      <c r="EC238" s="36"/>
      <c r="ED238" s="36"/>
      <c r="EE238" s="36"/>
      <c r="EF238" s="36"/>
      <c r="EG238" s="36"/>
      <c r="EH238" s="36"/>
      <c r="EI238" s="36"/>
      <c r="EJ238" s="36"/>
      <c r="EK238" s="36"/>
      <c r="EL238" s="36"/>
      <c r="EM238" s="36"/>
      <c r="EN238" s="36"/>
      <c r="EO238" s="36"/>
      <c r="EP238" s="36"/>
      <c r="EQ238" s="36"/>
      <c r="ER238" s="36"/>
      <c r="ES238" s="36"/>
      <c r="ET238" s="36"/>
      <c r="EU238" s="36"/>
      <c r="EV238" s="36"/>
      <c r="EW238" s="36"/>
      <c r="EX238" s="36"/>
      <c r="EY238" s="36"/>
      <c r="EZ238" s="36"/>
      <c r="FA238" s="36"/>
      <c r="FB238" s="36"/>
      <c r="FC238" s="36"/>
      <c r="FD238" s="36"/>
      <c r="FE238" s="36"/>
      <c r="FF238" s="36"/>
      <c r="FG238" s="36"/>
      <c r="FH238" s="36"/>
      <c r="FI238" s="36"/>
      <c r="FJ238" s="36"/>
      <c r="FK238" s="36"/>
      <c r="FL238" s="36"/>
      <c r="FM238" s="36"/>
      <c r="FN238" s="36"/>
      <c r="FO238" s="36"/>
      <c r="FP238" s="36"/>
      <c r="FQ238" s="36"/>
      <c r="FR238" s="36"/>
      <c r="FS238" s="36"/>
      <c r="FT238" s="36"/>
      <c r="FU238" s="36"/>
      <c r="FV238" s="36"/>
      <c r="FW238" s="36"/>
      <c r="FX238" s="36"/>
      <c r="FY238" s="36"/>
      <c r="FZ238" s="36"/>
      <c r="GA238" s="36"/>
      <c r="GB238" s="36"/>
      <c r="GC238" s="36"/>
      <c r="GD238" s="36"/>
      <c r="GE238" s="36"/>
      <c r="GF238" s="36"/>
      <c r="GG238" s="36"/>
      <c r="GH238" s="36"/>
      <c r="GI238" s="36"/>
      <c r="GJ238" s="36"/>
      <c r="GK238" s="36"/>
      <c r="GL238" s="36"/>
      <c r="GM238" s="36"/>
      <c r="GN238" s="36"/>
      <c r="GO238" s="36"/>
      <c r="GP238" s="36"/>
      <c r="GQ238" s="36"/>
      <c r="GR238" s="36"/>
      <c r="GS238" s="36"/>
      <c r="GT238" s="36"/>
      <c r="GU238" s="36"/>
      <c r="GV238" s="36"/>
      <c r="GW238" s="36"/>
      <c r="GX238" s="36"/>
      <c r="GY238" s="36"/>
      <c r="GZ238" s="36"/>
      <c r="HA238" s="36"/>
      <c r="HB238" s="36"/>
      <c r="HC238" s="36"/>
      <c r="HD238" s="36"/>
      <c r="HE238" s="36"/>
      <c r="HF238" s="36"/>
      <c r="HG238" s="36"/>
      <c r="HH238" s="36"/>
      <c r="HI238" s="36"/>
      <c r="HJ238" s="36"/>
      <c r="HK238" s="36"/>
      <c r="HL238" s="36"/>
      <c r="HM238" s="36"/>
      <c r="HN238" s="36"/>
      <c r="HO238" s="36"/>
      <c r="HP238" s="36"/>
      <c r="HQ238" s="36"/>
      <c r="HR238" s="36"/>
      <c r="HS238" s="36"/>
      <c r="HT238" s="36"/>
      <c r="HU238" s="36"/>
      <c r="HV238" s="36"/>
      <c r="HW238" s="36"/>
      <c r="HX238" s="36"/>
      <c r="HY238" s="36"/>
      <c r="HZ238" s="36"/>
      <c r="IA238" s="36"/>
      <c r="IB238" s="36"/>
      <c r="IC238" s="36"/>
      <c r="ID238" s="36"/>
      <c r="IE238" s="36"/>
      <c r="IF238" s="36"/>
      <c r="IG238" s="36"/>
      <c r="IH238" s="36"/>
      <c r="II238" s="36"/>
      <c r="IJ238" s="36"/>
      <c r="IK238" s="36"/>
      <c r="IL238" s="36"/>
      <c r="IM238" s="36"/>
      <c r="IN238" s="36"/>
      <c r="IO238" s="36"/>
      <c r="IP238" s="36"/>
      <c r="IQ238" s="36"/>
      <c r="IR238" s="36"/>
      <c r="IS238" s="36"/>
      <c r="IT238" s="36"/>
      <c r="IU238" s="36"/>
      <c r="IV238" s="36"/>
      <c r="IW238" s="36"/>
      <c r="IX238" s="36"/>
      <c r="IY238" s="36"/>
      <c r="IZ238" s="36"/>
    </row>
    <row r="239" spans="8:8">
      <c r="B239" s="36" t="s">
        <v>93</v>
      </c>
      <c r="C239" s="36" t="s">
        <v>115</v>
      </c>
      <c r="D239" s="36" t="s">
        <v>1137</v>
      </c>
      <c r="E239" s="25">
        <v>45468.0</v>
      </c>
      <c r="F239" s="36" t="s">
        <v>721</v>
      </c>
      <c r="G239" s="36" t="s">
        <v>721</v>
      </c>
      <c r="H239" s="25">
        <v>45468.0</v>
      </c>
      <c r="I239" s="36" t="s">
        <v>1129</v>
      </c>
      <c r="J239" s="36" t="s">
        <v>1135</v>
      </c>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6"/>
      <c r="DI239" s="36"/>
      <c r="DJ239" s="36"/>
      <c r="DK239" s="36"/>
      <c r="DL239" s="36"/>
      <c r="DM239" s="36"/>
      <c r="DN239" s="36"/>
      <c r="DO239" s="36"/>
      <c r="DP239" s="36"/>
      <c r="DQ239" s="36"/>
      <c r="DR239" s="36"/>
      <c r="DS239" s="36"/>
      <c r="DT239" s="36"/>
      <c r="DU239" s="36"/>
      <c r="DV239" s="36"/>
      <c r="DW239" s="36"/>
      <c r="DX239" s="36"/>
      <c r="DY239" s="36"/>
      <c r="DZ239" s="36"/>
      <c r="EA239" s="36"/>
      <c r="EB239" s="36"/>
      <c r="EC239" s="36"/>
      <c r="ED239" s="36"/>
      <c r="EE239" s="36"/>
      <c r="EF239" s="36"/>
      <c r="EG239" s="36"/>
      <c r="EH239" s="36"/>
      <c r="EI239" s="36"/>
      <c r="EJ239" s="36"/>
      <c r="EK239" s="36"/>
      <c r="EL239" s="36"/>
      <c r="EM239" s="36"/>
      <c r="EN239" s="36"/>
      <c r="EO239" s="36"/>
      <c r="EP239" s="36"/>
      <c r="EQ239" s="36"/>
      <c r="ER239" s="36"/>
      <c r="ES239" s="36"/>
      <c r="ET239" s="36"/>
      <c r="EU239" s="36"/>
      <c r="EV239" s="36"/>
      <c r="EW239" s="36"/>
      <c r="EX239" s="36"/>
      <c r="EY239" s="36"/>
      <c r="EZ239" s="36"/>
      <c r="FA239" s="36"/>
      <c r="FB239" s="36"/>
      <c r="FC239" s="36"/>
      <c r="FD239" s="36"/>
      <c r="FE239" s="36"/>
      <c r="FF239" s="36"/>
      <c r="FG239" s="36"/>
      <c r="FH239" s="36"/>
      <c r="FI239" s="36"/>
      <c r="FJ239" s="36"/>
      <c r="FK239" s="36"/>
      <c r="FL239" s="36"/>
      <c r="FM239" s="36"/>
      <c r="FN239" s="36"/>
      <c r="FO239" s="36"/>
      <c r="FP239" s="36"/>
      <c r="FQ239" s="36"/>
      <c r="FR239" s="36"/>
      <c r="FS239" s="36"/>
      <c r="FT239" s="36"/>
      <c r="FU239" s="36"/>
      <c r="FV239" s="36"/>
      <c r="FW239" s="36"/>
      <c r="FX239" s="36"/>
      <c r="FY239" s="36"/>
      <c r="FZ239" s="36"/>
      <c r="GA239" s="36"/>
      <c r="GB239" s="36"/>
      <c r="GC239" s="36"/>
      <c r="GD239" s="36"/>
      <c r="GE239" s="36"/>
      <c r="GF239" s="36"/>
      <c r="GG239" s="36"/>
      <c r="GH239" s="36"/>
      <c r="GI239" s="36"/>
      <c r="GJ239" s="36"/>
      <c r="GK239" s="36"/>
      <c r="GL239" s="36"/>
      <c r="GM239" s="36"/>
      <c r="GN239" s="36"/>
      <c r="GO239" s="36"/>
      <c r="GP239" s="36"/>
      <c r="GQ239" s="36"/>
      <c r="GR239" s="36"/>
      <c r="GS239" s="36"/>
      <c r="GT239" s="36"/>
      <c r="GU239" s="36"/>
      <c r="GV239" s="36"/>
      <c r="GW239" s="36"/>
      <c r="GX239" s="36"/>
      <c r="GY239" s="36"/>
      <c r="GZ239" s="36"/>
      <c r="HA239" s="36"/>
      <c r="HB239" s="36"/>
      <c r="HC239" s="36"/>
      <c r="HD239" s="36"/>
      <c r="HE239" s="36"/>
      <c r="HF239" s="36"/>
      <c r="HG239" s="36"/>
      <c r="HH239" s="36"/>
      <c r="HI239" s="36"/>
      <c r="HJ239" s="36"/>
      <c r="HK239" s="36"/>
      <c r="HL239" s="36"/>
      <c r="HM239" s="36"/>
      <c r="HN239" s="36"/>
      <c r="HO239" s="36"/>
      <c r="HP239" s="36"/>
      <c r="HQ239" s="36"/>
      <c r="HR239" s="36"/>
      <c r="HS239" s="36"/>
      <c r="HT239" s="36"/>
      <c r="HU239" s="36"/>
      <c r="HV239" s="36"/>
      <c r="HW239" s="36"/>
      <c r="HX239" s="36"/>
      <c r="HY239" s="36"/>
      <c r="HZ239" s="36"/>
      <c r="IA239" s="36"/>
      <c r="IB239" s="36"/>
      <c r="IC239" s="36"/>
      <c r="ID239" s="36"/>
      <c r="IE239" s="36"/>
      <c r="IF239" s="36"/>
      <c r="IG239" s="36"/>
      <c r="IH239" s="36"/>
      <c r="II239" s="36"/>
      <c r="IJ239" s="36"/>
      <c r="IK239" s="36"/>
      <c r="IL239" s="36"/>
      <c r="IM239" s="36"/>
      <c r="IN239" s="36"/>
      <c r="IO239" s="36"/>
      <c r="IP239" s="36"/>
      <c r="IQ239" s="36"/>
      <c r="IR239" s="36"/>
      <c r="IS239" s="36"/>
      <c r="IT239" s="36"/>
      <c r="IU239" s="36"/>
      <c r="IV239" s="36"/>
      <c r="IW239" s="36"/>
      <c r="IX239" s="36"/>
      <c r="IY239" s="36"/>
      <c r="IZ239" s="36"/>
    </row>
    <row r="240" spans="8:8">
      <c r="B240" s="36" t="s">
        <v>93</v>
      </c>
      <c r="C240" s="36" t="s">
        <v>115</v>
      </c>
      <c r="D240" s="36" t="s">
        <v>1138</v>
      </c>
      <c r="E240" s="25">
        <v>45471.0</v>
      </c>
      <c r="F240" s="36" t="s">
        <v>692</v>
      </c>
      <c r="G240" s="36" t="s">
        <v>692</v>
      </c>
      <c r="H240" s="25">
        <v>45471.0</v>
      </c>
      <c r="I240" s="36" t="s">
        <v>1129</v>
      </c>
      <c r="J240" s="36" t="s">
        <v>672</v>
      </c>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6"/>
      <c r="DI240" s="36"/>
      <c r="DJ240" s="36"/>
      <c r="DK240" s="36"/>
      <c r="DL240" s="36"/>
      <c r="DM240" s="36"/>
      <c r="DN240" s="36"/>
      <c r="DO240" s="36"/>
      <c r="DP240" s="36"/>
      <c r="DQ240" s="36"/>
      <c r="DR240" s="36"/>
      <c r="DS240" s="36"/>
      <c r="DT240" s="36"/>
      <c r="DU240" s="36"/>
      <c r="DV240" s="36"/>
      <c r="DW240" s="36"/>
      <c r="DX240" s="36"/>
      <c r="DY240" s="36"/>
      <c r="DZ240" s="36"/>
      <c r="EA240" s="36"/>
      <c r="EB240" s="36"/>
      <c r="EC240" s="36"/>
      <c r="ED240" s="36"/>
      <c r="EE240" s="36"/>
      <c r="EF240" s="36"/>
      <c r="EG240" s="36"/>
      <c r="EH240" s="36"/>
      <c r="EI240" s="36"/>
      <c r="EJ240" s="36"/>
      <c r="EK240" s="36"/>
      <c r="EL240" s="36"/>
      <c r="EM240" s="36"/>
      <c r="EN240" s="36"/>
      <c r="EO240" s="36"/>
      <c r="EP240" s="36"/>
      <c r="EQ240" s="36"/>
      <c r="ER240" s="36"/>
      <c r="ES240" s="36"/>
      <c r="ET240" s="36"/>
      <c r="EU240" s="36"/>
      <c r="EV240" s="36"/>
      <c r="EW240" s="36"/>
      <c r="EX240" s="36"/>
      <c r="EY240" s="36"/>
      <c r="EZ240" s="36"/>
      <c r="FA240" s="36"/>
      <c r="FB240" s="36"/>
      <c r="FC240" s="36"/>
      <c r="FD240" s="36"/>
      <c r="FE240" s="36"/>
      <c r="FF240" s="36"/>
      <c r="FG240" s="36"/>
      <c r="FH240" s="36"/>
      <c r="FI240" s="36"/>
      <c r="FJ240" s="36"/>
      <c r="FK240" s="36"/>
      <c r="FL240" s="36"/>
      <c r="FM240" s="36"/>
      <c r="FN240" s="36"/>
      <c r="FO240" s="36"/>
      <c r="FP240" s="36"/>
      <c r="FQ240" s="36"/>
      <c r="FR240" s="36"/>
      <c r="FS240" s="36"/>
      <c r="FT240" s="36"/>
      <c r="FU240" s="36"/>
      <c r="FV240" s="36"/>
      <c r="FW240" s="36"/>
      <c r="FX240" s="36"/>
      <c r="FY240" s="36"/>
      <c r="FZ240" s="36"/>
      <c r="GA240" s="36"/>
      <c r="GB240" s="36"/>
      <c r="GC240" s="36"/>
      <c r="GD240" s="36"/>
      <c r="GE240" s="36"/>
      <c r="GF240" s="36"/>
      <c r="GG240" s="36"/>
      <c r="GH240" s="36"/>
      <c r="GI240" s="36"/>
      <c r="GJ240" s="36"/>
      <c r="GK240" s="36"/>
      <c r="GL240" s="36"/>
      <c r="GM240" s="36"/>
      <c r="GN240" s="36"/>
      <c r="GO240" s="36"/>
      <c r="GP240" s="36"/>
      <c r="GQ240" s="36"/>
      <c r="GR240" s="36"/>
      <c r="GS240" s="36"/>
      <c r="GT240" s="36"/>
      <c r="GU240" s="36"/>
      <c r="GV240" s="36"/>
      <c r="GW240" s="36"/>
      <c r="GX240" s="36"/>
      <c r="GY240" s="36"/>
      <c r="GZ240" s="36"/>
      <c r="HA240" s="36"/>
      <c r="HB240" s="36"/>
      <c r="HC240" s="36"/>
      <c r="HD240" s="36"/>
      <c r="HE240" s="36"/>
      <c r="HF240" s="36"/>
      <c r="HG240" s="36"/>
      <c r="HH240" s="36"/>
      <c r="HI240" s="36"/>
      <c r="HJ240" s="36"/>
      <c r="HK240" s="36"/>
      <c r="HL240" s="36"/>
      <c r="HM240" s="36"/>
      <c r="HN240" s="36"/>
      <c r="HO240" s="36"/>
      <c r="HP240" s="36"/>
      <c r="HQ240" s="36"/>
      <c r="HR240" s="36"/>
      <c r="HS240" s="36"/>
      <c r="HT240" s="36"/>
      <c r="HU240" s="36"/>
      <c r="HV240" s="36"/>
      <c r="HW240" s="36"/>
      <c r="HX240" s="36"/>
      <c r="HY240" s="36"/>
      <c r="HZ240" s="36"/>
      <c r="IA240" s="36"/>
      <c r="IB240" s="36"/>
      <c r="IC240" s="36"/>
      <c r="ID240" s="36"/>
      <c r="IE240" s="36"/>
      <c r="IF240" s="36"/>
      <c r="IG240" s="36"/>
      <c r="IH240" s="36"/>
      <c r="II240" s="36"/>
      <c r="IJ240" s="36"/>
      <c r="IK240" s="36"/>
      <c r="IL240" s="36"/>
      <c r="IM240" s="36"/>
      <c r="IN240" s="36"/>
      <c r="IO240" s="36"/>
      <c r="IP240" s="36"/>
      <c r="IQ240" s="36"/>
      <c r="IR240" s="36"/>
      <c r="IS240" s="36"/>
      <c r="IT240" s="36"/>
      <c r="IU240" s="36"/>
      <c r="IV240" s="36"/>
      <c r="IW240" s="36"/>
      <c r="IX240" s="36"/>
      <c r="IY240" s="36"/>
      <c r="IZ240" s="36"/>
    </row>
    <row r="241" spans="8:8">
      <c r="B241" s="36" t="s">
        <v>93</v>
      </c>
      <c r="C241" s="36" t="s">
        <v>115</v>
      </c>
      <c r="D241" s="36" t="s">
        <v>1139</v>
      </c>
      <c r="E241" s="25">
        <v>45471.0</v>
      </c>
      <c r="F241" s="36" t="s">
        <v>692</v>
      </c>
      <c r="G241" s="36" t="s">
        <v>692</v>
      </c>
      <c r="H241" s="25">
        <v>45471.0</v>
      </c>
      <c r="I241" s="36" t="s">
        <v>1129</v>
      </c>
      <c r="J241" s="36" t="s">
        <v>672</v>
      </c>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6"/>
      <c r="DI241" s="36"/>
      <c r="DJ241" s="36"/>
      <c r="DK241" s="36"/>
      <c r="DL241" s="36"/>
      <c r="DM241" s="36"/>
      <c r="DN241" s="36"/>
      <c r="DO241" s="36"/>
      <c r="DP241" s="36"/>
      <c r="DQ241" s="36"/>
      <c r="DR241" s="36"/>
      <c r="DS241" s="36"/>
      <c r="DT241" s="36"/>
      <c r="DU241" s="36"/>
      <c r="DV241" s="36"/>
      <c r="DW241" s="36"/>
      <c r="DX241" s="36"/>
      <c r="DY241" s="36"/>
      <c r="DZ241" s="36"/>
      <c r="EA241" s="36"/>
      <c r="EB241" s="36"/>
      <c r="EC241" s="36"/>
      <c r="ED241" s="36"/>
      <c r="EE241" s="36"/>
      <c r="EF241" s="36"/>
      <c r="EG241" s="36"/>
      <c r="EH241" s="36"/>
      <c r="EI241" s="36"/>
      <c r="EJ241" s="36"/>
      <c r="EK241" s="36"/>
      <c r="EL241" s="36"/>
      <c r="EM241" s="36"/>
      <c r="EN241" s="36"/>
      <c r="EO241" s="36"/>
      <c r="EP241" s="36"/>
      <c r="EQ241" s="36"/>
      <c r="ER241" s="36"/>
      <c r="ES241" s="36"/>
      <c r="ET241" s="36"/>
      <c r="EU241" s="36"/>
      <c r="EV241" s="36"/>
      <c r="EW241" s="36"/>
      <c r="EX241" s="36"/>
      <c r="EY241" s="36"/>
      <c r="EZ241" s="36"/>
      <c r="FA241" s="36"/>
      <c r="FB241" s="36"/>
      <c r="FC241" s="36"/>
      <c r="FD241" s="36"/>
      <c r="FE241" s="36"/>
      <c r="FF241" s="36"/>
      <c r="FG241" s="36"/>
      <c r="FH241" s="36"/>
      <c r="FI241" s="36"/>
      <c r="FJ241" s="36"/>
      <c r="FK241" s="36"/>
      <c r="FL241" s="36"/>
      <c r="FM241" s="36"/>
      <c r="FN241" s="36"/>
      <c r="FO241" s="36"/>
      <c r="FP241" s="36"/>
      <c r="FQ241" s="36"/>
      <c r="FR241" s="36"/>
      <c r="FS241" s="36"/>
      <c r="FT241" s="36"/>
      <c r="FU241" s="36"/>
      <c r="FV241" s="36"/>
      <c r="FW241" s="36"/>
      <c r="FX241" s="36"/>
      <c r="FY241" s="36"/>
      <c r="FZ241" s="36"/>
      <c r="GA241" s="36"/>
      <c r="GB241" s="36"/>
      <c r="GC241" s="36"/>
      <c r="GD241" s="36"/>
      <c r="GE241" s="36"/>
      <c r="GF241" s="36"/>
      <c r="GG241" s="36"/>
      <c r="GH241" s="36"/>
      <c r="GI241" s="36"/>
      <c r="GJ241" s="36"/>
      <c r="GK241" s="36"/>
      <c r="GL241" s="36"/>
      <c r="GM241" s="36"/>
      <c r="GN241" s="36"/>
      <c r="GO241" s="36"/>
      <c r="GP241" s="36"/>
      <c r="GQ241" s="36"/>
      <c r="GR241" s="36"/>
      <c r="GS241" s="36"/>
      <c r="GT241" s="36"/>
      <c r="GU241" s="36"/>
      <c r="GV241" s="36"/>
      <c r="GW241" s="36"/>
      <c r="GX241" s="36"/>
      <c r="GY241" s="36"/>
      <c r="GZ241" s="36"/>
      <c r="HA241" s="36"/>
      <c r="HB241" s="36"/>
      <c r="HC241" s="36"/>
      <c r="HD241" s="36"/>
      <c r="HE241" s="36"/>
      <c r="HF241" s="36"/>
      <c r="HG241" s="36"/>
      <c r="HH241" s="36"/>
      <c r="HI241" s="36"/>
      <c r="HJ241" s="36"/>
      <c r="HK241" s="36"/>
      <c r="HL241" s="36"/>
      <c r="HM241" s="36"/>
      <c r="HN241" s="36"/>
      <c r="HO241" s="36"/>
      <c r="HP241" s="36"/>
      <c r="HQ241" s="36"/>
      <c r="HR241" s="36"/>
      <c r="HS241" s="36"/>
      <c r="HT241" s="36"/>
      <c r="HU241" s="36"/>
      <c r="HV241" s="36"/>
      <c r="HW241" s="36"/>
      <c r="HX241" s="36"/>
      <c r="HY241" s="36"/>
      <c r="HZ241" s="36"/>
      <c r="IA241" s="36"/>
      <c r="IB241" s="36"/>
      <c r="IC241" s="36"/>
      <c r="ID241" s="36"/>
      <c r="IE241" s="36"/>
      <c r="IF241" s="36"/>
      <c r="IG241" s="36"/>
      <c r="IH241" s="36"/>
      <c r="II241" s="36"/>
      <c r="IJ241" s="36"/>
      <c r="IK241" s="36"/>
      <c r="IL241" s="36"/>
      <c r="IM241" s="36"/>
      <c r="IN241" s="36"/>
      <c r="IO241" s="36"/>
      <c r="IP241" s="36"/>
      <c r="IQ241" s="36"/>
      <c r="IR241" s="36"/>
      <c r="IS241" s="36"/>
      <c r="IT241" s="36"/>
      <c r="IU241" s="36"/>
      <c r="IV241" s="36"/>
      <c r="IW241" s="36"/>
      <c r="IX241" s="36"/>
      <c r="IY241" s="36"/>
      <c r="IZ241" s="36"/>
    </row>
    <row r="242" spans="8:8">
      <c r="B242" s="36" t="s">
        <v>93</v>
      </c>
      <c r="C242" s="36" t="s">
        <v>100</v>
      </c>
      <c r="D242" s="36" t="s">
        <v>1140</v>
      </c>
      <c r="E242" s="25">
        <v>45467.0</v>
      </c>
      <c r="F242" s="36" t="s">
        <v>692</v>
      </c>
      <c r="G242" s="36" t="s">
        <v>721</v>
      </c>
      <c r="H242" s="25">
        <v>45467.0</v>
      </c>
      <c r="I242" s="36" t="s">
        <v>1141</v>
      </c>
      <c r="J242" s="57" t="s">
        <v>167</v>
      </c>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6"/>
      <c r="DI242" s="36"/>
      <c r="DJ242" s="36"/>
      <c r="DK242" s="36"/>
      <c r="DL242" s="36"/>
      <c r="DM242" s="36"/>
      <c r="DN242" s="36"/>
      <c r="DO242" s="36"/>
      <c r="DP242" s="36"/>
      <c r="DQ242" s="36"/>
      <c r="DR242" s="36"/>
      <c r="DS242" s="36"/>
      <c r="DT242" s="36"/>
      <c r="DU242" s="36"/>
      <c r="DV242" s="36"/>
      <c r="DW242" s="36"/>
      <c r="DX242" s="36"/>
      <c r="DY242" s="36"/>
      <c r="DZ242" s="36"/>
      <c r="EA242" s="36"/>
      <c r="EB242" s="36"/>
      <c r="EC242" s="36"/>
      <c r="ED242" s="36"/>
      <c r="EE242" s="36"/>
      <c r="EF242" s="36"/>
      <c r="EG242" s="36"/>
      <c r="EH242" s="36"/>
      <c r="EI242" s="36"/>
      <c r="EJ242" s="36"/>
      <c r="EK242" s="36"/>
      <c r="EL242" s="36"/>
      <c r="EM242" s="36"/>
      <c r="EN242" s="36"/>
      <c r="EO242" s="36"/>
      <c r="EP242" s="36"/>
      <c r="EQ242" s="36"/>
      <c r="ER242" s="36"/>
      <c r="ES242" s="36"/>
      <c r="ET242" s="36"/>
      <c r="EU242" s="36"/>
      <c r="EV242" s="36"/>
      <c r="EW242" s="36"/>
      <c r="EX242" s="36"/>
      <c r="EY242" s="36"/>
      <c r="EZ242" s="36"/>
      <c r="FA242" s="36"/>
      <c r="FB242" s="36"/>
      <c r="FC242" s="36"/>
      <c r="FD242" s="36"/>
      <c r="FE242" s="36"/>
      <c r="FF242" s="36"/>
      <c r="FG242" s="36"/>
      <c r="FH242" s="36"/>
      <c r="FI242" s="36"/>
      <c r="FJ242" s="36"/>
      <c r="FK242" s="36"/>
      <c r="FL242" s="36"/>
      <c r="FM242" s="36"/>
      <c r="FN242" s="36"/>
      <c r="FO242" s="36"/>
      <c r="FP242" s="36"/>
      <c r="FQ242" s="36"/>
      <c r="FR242" s="36"/>
      <c r="FS242" s="36"/>
      <c r="FT242" s="36"/>
      <c r="FU242" s="36"/>
      <c r="FV242" s="36"/>
      <c r="FW242" s="36"/>
      <c r="FX242" s="36"/>
      <c r="FY242" s="36"/>
      <c r="FZ242" s="36"/>
      <c r="GA242" s="36"/>
      <c r="GB242" s="36"/>
      <c r="GC242" s="36"/>
      <c r="GD242" s="36"/>
      <c r="GE242" s="36"/>
      <c r="GF242" s="36"/>
      <c r="GG242" s="36"/>
      <c r="GH242" s="36"/>
      <c r="GI242" s="36"/>
      <c r="GJ242" s="36"/>
      <c r="GK242" s="36"/>
      <c r="GL242" s="36"/>
      <c r="GM242" s="36"/>
      <c r="GN242" s="36"/>
      <c r="GO242" s="36"/>
      <c r="GP242" s="36"/>
      <c r="GQ242" s="36"/>
      <c r="GR242" s="36"/>
      <c r="GS242" s="36"/>
      <c r="GT242" s="36"/>
      <c r="GU242" s="36"/>
      <c r="GV242" s="36"/>
      <c r="GW242" s="36"/>
      <c r="GX242" s="36"/>
      <c r="GY242" s="36"/>
      <c r="GZ242" s="36"/>
      <c r="HA242" s="36"/>
      <c r="HB242" s="36"/>
      <c r="HC242" s="36"/>
      <c r="HD242" s="36"/>
      <c r="HE242" s="36"/>
      <c r="HF242" s="36"/>
      <c r="HG242" s="36"/>
      <c r="HH242" s="36"/>
      <c r="HI242" s="36"/>
      <c r="HJ242" s="36"/>
      <c r="HK242" s="36"/>
      <c r="HL242" s="36"/>
      <c r="HM242" s="36"/>
      <c r="HN242" s="36"/>
      <c r="HO242" s="36"/>
      <c r="HP242" s="36"/>
      <c r="HQ242" s="36"/>
      <c r="HR242" s="36"/>
      <c r="HS242" s="36"/>
      <c r="HT242" s="36"/>
      <c r="HU242" s="36"/>
      <c r="HV242" s="36"/>
      <c r="HW242" s="36"/>
      <c r="HX242" s="36"/>
      <c r="HY242" s="36"/>
      <c r="HZ242" s="36"/>
      <c r="IA242" s="36"/>
      <c r="IB242" s="36"/>
      <c r="IC242" s="36"/>
      <c r="ID242" s="36"/>
      <c r="IE242" s="36"/>
      <c r="IF242" s="36"/>
      <c r="IG242" s="36"/>
      <c r="IH242" s="36"/>
      <c r="II242" s="36"/>
      <c r="IJ242" s="36"/>
      <c r="IK242" s="36"/>
      <c r="IL242" s="36"/>
      <c r="IM242" s="36"/>
      <c r="IN242" s="36"/>
      <c r="IO242" s="36"/>
      <c r="IP242" s="36"/>
      <c r="IQ242" s="36"/>
      <c r="IR242" s="36"/>
      <c r="IS242" s="36"/>
      <c r="IT242" s="36"/>
      <c r="IU242" s="36"/>
      <c r="IV242" s="36"/>
      <c r="IW242" s="36"/>
      <c r="IX242" s="36"/>
      <c r="IY242" s="36"/>
      <c r="IZ242" s="36"/>
    </row>
    <row r="243" spans="8:8">
      <c r="B243" s="36" t="s">
        <v>93</v>
      </c>
      <c r="C243" s="36" t="s">
        <v>100</v>
      </c>
      <c r="D243" s="36" t="s">
        <v>1142</v>
      </c>
      <c r="E243" s="25">
        <v>45469.0</v>
      </c>
      <c r="F243" s="36" t="s">
        <v>692</v>
      </c>
      <c r="G243" s="36" t="s">
        <v>692</v>
      </c>
      <c r="H243" s="25">
        <v>45469.0</v>
      </c>
      <c r="I243" s="36" t="s">
        <v>1141</v>
      </c>
      <c r="J243" s="36" t="s">
        <v>650</v>
      </c>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6"/>
      <c r="DI243" s="36"/>
      <c r="DJ243" s="36"/>
      <c r="DK243" s="36"/>
      <c r="DL243" s="36"/>
      <c r="DM243" s="36"/>
      <c r="DN243" s="36"/>
      <c r="DO243" s="36"/>
      <c r="DP243" s="36"/>
      <c r="DQ243" s="36"/>
      <c r="DR243" s="36"/>
      <c r="DS243" s="36"/>
      <c r="DT243" s="36"/>
      <c r="DU243" s="36"/>
      <c r="DV243" s="36"/>
      <c r="DW243" s="36"/>
      <c r="DX243" s="36"/>
      <c r="DY243" s="36"/>
      <c r="DZ243" s="36"/>
      <c r="EA243" s="36"/>
      <c r="EB243" s="36"/>
      <c r="EC243" s="36"/>
      <c r="ED243" s="36"/>
      <c r="EE243" s="36"/>
      <c r="EF243" s="36"/>
      <c r="EG243" s="36"/>
      <c r="EH243" s="36"/>
      <c r="EI243" s="36"/>
      <c r="EJ243" s="36"/>
      <c r="EK243" s="36"/>
      <c r="EL243" s="36"/>
      <c r="EM243" s="36"/>
      <c r="EN243" s="36"/>
      <c r="EO243" s="36"/>
      <c r="EP243" s="36"/>
      <c r="EQ243" s="36"/>
      <c r="ER243" s="36"/>
      <c r="ES243" s="36"/>
      <c r="ET243" s="36"/>
      <c r="EU243" s="36"/>
      <c r="EV243" s="36"/>
      <c r="EW243" s="36"/>
      <c r="EX243" s="36"/>
      <c r="EY243" s="36"/>
      <c r="EZ243" s="36"/>
      <c r="FA243" s="36"/>
      <c r="FB243" s="36"/>
      <c r="FC243" s="36"/>
      <c r="FD243" s="36"/>
      <c r="FE243" s="36"/>
      <c r="FF243" s="36"/>
      <c r="FG243" s="36"/>
      <c r="FH243" s="36"/>
      <c r="FI243" s="36"/>
      <c r="FJ243" s="36"/>
      <c r="FK243" s="36"/>
      <c r="FL243" s="36"/>
      <c r="FM243" s="36"/>
      <c r="FN243" s="36"/>
      <c r="FO243" s="36"/>
      <c r="FP243" s="36"/>
      <c r="FQ243" s="36"/>
      <c r="FR243" s="36"/>
      <c r="FS243" s="36"/>
      <c r="FT243" s="36"/>
      <c r="FU243" s="36"/>
      <c r="FV243" s="36"/>
      <c r="FW243" s="36"/>
      <c r="FX243" s="36"/>
      <c r="FY243" s="36"/>
      <c r="FZ243" s="36"/>
      <c r="GA243" s="36"/>
      <c r="GB243" s="36"/>
      <c r="GC243" s="36"/>
      <c r="GD243" s="36"/>
      <c r="GE243" s="36"/>
      <c r="GF243" s="36"/>
      <c r="GG243" s="36"/>
      <c r="GH243" s="36"/>
      <c r="GI243" s="36"/>
      <c r="GJ243" s="36"/>
      <c r="GK243" s="36"/>
      <c r="GL243" s="36"/>
      <c r="GM243" s="36"/>
      <c r="GN243" s="36"/>
      <c r="GO243" s="36"/>
      <c r="GP243" s="36"/>
      <c r="GQ243" s="36"/>
      <c r="GR243" s="36"/>
      <c r="GS243" s="36"/>
      <c r="GT243" s="36"/>
      <c r="GU243" s="36"/>
      <c r="GV243" s="36"/>
      <c r="GW243" s="36"/>
      <c r="GX243" s="36"/>
      <c r="GY243" s="36"/>
      <c r="GZ243" s="36"/>
      <c r="HA243" s="36"/>
      <c r="HB243" s="36"/>
      <c r="HC243" s="36"/>
      <c r="HD243" s="36"/>
      <c r="HE243" s="36"/>
      <c r="HF243" s="36"/>
      <c r="HG243" s="36"/>
      <c r="HH243" s="36"/>
      <c r="HI243" s="36"/>
      <c r="HJ243" s="36"/>
      <c r="HK243" s="36"/>
      <c r="HL243" s="36"/>
      <c r="HM243" s="36"/>
      <c r="HN243" s="36"/>
      <c r="HO243" s="36"/>
      <c r="HP243" s="36"/>
      <c r="HQ243" s="36"/>
      <c r="HR243" s="36"/>
      <c r="HS243" s="36"/>
      <c r="HT243" s="36"/>
      <c r="HU243" s="36"/>
      <c r="HV243" s="36"/>
      <c r="HW243" s="36"/>
      <c r="HX243" s="36"/>
      <c r="HY243" s="36"/>
      <c r="HZ243" s="36"/>
      <c r="IA243" s="36"/>
      <c r="IB243" s="36"/>
      <c r="IC243" s="36"/>
      <c r="ID243" s="36"/>
      <c r="IE243" s="36"/>
      <c r="IF243" s="36"/>
      <c r="IG243" s="36"/>
      <c r="IH243" s="36"/>
      <c r="II243" s="36"/>
      <c r="IJ243" s="36"/>
      <c r="IK243" s="36"/>
      <c r="IL243" s="36"/>
      <c r="IM243" s="36"/>
      <c r="IN243" s="36"/>
      <c r="IO243" s="36"/>
      <c r="IP243" s="36"/>
      <c r="IQ243" s="36"/>
      <c r="IR243" s="36"/>
      <c r="IS243" s="36"/>
      <c r="IT243" s="36"/>
      <c r="IU243" s="36"/>
      <c r="IV243" s="36"/>
      <c r="IW243" s="36"/>
      <c r="IX243" s="36"/>
      <c r="IY243" s="36"/>
      <c r="IZ243" s="36"/>
    </row>
    <row r="244" spans="8:8">
      <c r="B244" s="36" t="s">
        <v>93</v>
      </c>
      <c r="C244" s="36" t="s">
        <v>94</v>
      </c>
      <c r="D244" s="36" t="s">
        <v>1143</v>
      </c>
      <c r="E244" s="25">
        <v>45455.0</v>
      </c>
      <c r="F244" s="36" t="s">
        <v>692</v>
      </c>
      <c r="G244" s="36" t="s">
        <v>692</v>
      </c>
      <c r="H244" s="25">
        <v>45455.0</v>
      </c>
      <c r="I244" s="36" t="s">
        <v>162</v>
      </c>
      <c r="J244" s="36" t="s">
        <v>162</v>
      </c>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6"/>
      <c r="DI244" s="36"/>
      <c r="DJ244" s="36"/>
      <c r="DK244" s="36"/>
      <c r="DL244" s="36"/>
      <c r="DM244" s="36"/>
      <c r="DN244" s="36"/>
      <c r="DO244" s="36"/>
      <c r="DP244" s="36"/>
      <c r="DQ244" s="36"/>
      <c r="DR244" s="36"/>
      <c r="DS244" s="36"/>
      <c r="DT244" s="36"/>
      <c r="DU244" s="36"/>
      <c r="DV244" s="36"/>
      <c r="DW244" s="36"/>
      <c r="DX244" s="36"/>
      <c r="DY244" s="36"/>
      <c r="DZ244" s="36"/>
      <c r="EA244" s="36"/>
      <c r="EB244" s="36"/>
      <c r="EC244" s="36"/>
      <c r="ED244" s="36"/>
      <c r="EE244" s="36"/>
      <c r="EF244" s="36"/>
      <c r="EG244" s="36"/>
      <c r="EH244" s="36"/>
      <c r="EI244" s="36"/>
      <c r="EJ244" s="36"/>
      <c r="EK244" s="36"/>
      <c r="EL244" s="36"/>
      <c r="EM244" s="36"/>
      <c r="EN244" s="36"/>
      <c r="EO244" s="36"/>
      <c r="EP244" s="36"/>
      <c r="EQ244" s="36"/>
      <c r="ER244" s="36"/>
      <c r="ES244" s="36"/>
      <c r="ET244" s="36"/>
      <c r="EU244" s="36"/>
      <c r="EV244" s="36"/>
      <c r="EW244" s="36"/>
      <c r="EX244" s="36"/>
      <c r="EY244" s="36"/>
      <c r="EZ244" s="36"/>
      <c r="FA244" s="36"/>
      <c r="FB244" s="36"/>
      <c r="FC244" s="36"/>
      <c r="FD244" s="36"/>
      <c r="FE244" s="36"/>
      <c r="FF244" s="36"/>
      <c r="FG244" s="36"/>
      <c r="FH244" s="36"/>
      <c r="FI244" s="36"/>
      <c r="FJ244" s="36"/>
      <c r="FK244" s="36"/>
      <c r="FL244" s="36"/>
      <c r="FM244" s="36"/>
      <c r="FN244" s="36"/>
      <c r="FO244" s="36"/>
      <c r="FP244" s="36"/>
      <c r="FQ244" s="36"/>
      <c r="FR244" s="36"/>
      <c r="FS244" s="36"/>
      <c r="FT244" s="36"/>
      <c r="FU244" s="36"/>
      <c r="FV244" s="36"/>
      <c r="FW244" s="36"/>
      <c r="FX244" s="36"/>
      <c r="FY244" s="36"/>
      <c r="FZ244" s="36"/>
      <c r="GA244" s="36"/>
      <c r="GB244" s="36"/>
      <c r="GC244" s="36"/>
      <c r="GD244" s="36"/>
      <c r="GE244" s="36"/>
      <c r="GF244" s="36"/>
      <c r="GG244" s="36"/>
      <c r="GH244" s="36"/>
      <c r="GI244" s="36"/>
      <c r="GJ244" s="36"/>
      <c r="GK244" s="36"/>
      <c r="GL244" s="36"/>
      <c r="GM244" s="36"/>
      <c r="GN244" s="36"/>
      <c r="GO244" s="36"/>
      <c r="GP244" s="36"/>
      <c r="GQ244" s="36"/>
      <c r="GR244" s="36"/>
      <c r="GS244" s="36"/>
      <c r="GT244" s="36"/>
      <c r="GU244" s="36"/>
      <c r="GV244" s="36"/>
      <c r="GW244" s="36"/>
      <c r="GX244" s="36"/>
      <c r="GY244" s="36"/>
      <c r="GZ244" s="36"/>
      <c r="HA244" s="36"/>
      <c r="HB244" s="36"/>
      <c r="HC244" s="36"/>
      <c r="HD244" s="36"/>
      <c r="HE244" s="36"/>
      <c r="HF244" s="36"/>
      <c r="HG244" s="36"/>
      <c r="HH244" s="36"/>
      <c r="HI244" s="36"/>
      <c r="HJ244" s="36"/>
      <c r="HK244" s="36"/>
      <c r="HL244" s="36"/>
      <c r="HM244" s="36"/>
      <c r="HN244" s="36"/>
      <c r="HO244" s="36"/>
      <c r="HP244" s="36"/>
      <c r="HQ244" s="36"/>
      <c r="HR244" s="36"/>
      <c r="HS244" s="36"/>
      <c r="HT244" s="36"/>
      <c r="HU244" s="36"/>
      <c r="HV244" s="36"/>
      <c r="HW244" s="36"/>
      <c r="HX244" s="36"/>
      <c r="HY244" s="36"/>
      <c r="HZ244" s="36"/>
      <c r="IA244" s="36"/>
      <c r="IB244" s="36"/>
      <c r="IC244" s="36"/>
      <c r="ID244" s="36"/>
      <c r="IE244" s="36"/>
      <c r="IF244" s="36"/>
      <c r="IG244" s="36"/>
      <c r="IH244" s="36"/>
      <c r="II244" s="36"/>
      <c r="IJ244" s="36"/>
      <c r="IK244" s="36"/>
      <c r="IL244" s="36"/>
      <c r="IM244" s="36"/>
      <c r="IN244" s="36"/>
      <c r="IO244" s="36"/>
      <c r="IP244" s="36"/>
      <c r="IQ244" s="36"/>
      <c r="IR244" s="36"/>
      <c r="IS244" s="36"/>
      <c r="IT244" s="36"/>
      <c r="IU244" s="36"/>
      <c r="IV244" s="36"/>
      <c r="IW244" s="36"/>
      <c r="IX244" s="36"/>
      <c r="IY244" s="36"/>
      <c r="IZ244" s="36"/>
    </row>
    <row r="245" spans="8:8">
      <c r="B245" s="36" t="s">
        <v>93</v>
      </c>
      <c r="C245" s="36" t="s">
        <v>94</v>
      </c>
      <c r="D245" s="36" t="s">
        <v>1144</v>
      </c>
      <c r="E245" s="25">
        <v>45456.0</v>
      </c>
      <c r="F245" s="36" t="s">
        <v>692</v>
      </c>
      <c r="G245" s="36" t="s">
        <v>692</v>
      </c>
      <c r="H245" s="25">
        <v>45456.0</v>
      </c>
      <c r="I245" s="36" t="s">
        <v>162</v>
      </c>
      <c r="J245" s="36" t="s">
        <v>162</v>
      </c>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6"/>
      <c r="DI245" s="36"/>
      <c r="DJ245" s="36"/>
      <c r="DK245" s="36"/>
      <c r="DL245" s="36"/>
      <c r="DM245" s="36"/>
      <c r="DN245" s="36"/>
      <c r="DO245" s="36"/>
      <c r="DP245" s="36"/>
      <c r="DQ245" s="36"/>
      <c r="DR245" s="36"/>
      <c r="DS245" s="36"/>
      <c r="DT245" s="36"/>
      <c r="DU245" s="36"/>
      <c r="DV245" s="36"/>
      <c r="DW245" s="36"/>
      <c r="DX245" s="36"/>
      <c r="DY245" s="36"/>
      <c r="DZ245" s="36"/>
      <c r="EA245" s="36"/>
      <c r="EB245" s="36"/>
      <c r="EC245" s="36"/>
      <c r="ED245" s="36"/>
      <c r="EE245" s="36"/>
      <c r="EF245" s="36"/>
      <c r="EG245" s="36"/>
      <c r="EH245" s="36"/>
      <c r="EI245" s="36"/>
      <c r="EJ245" s="36"/>
      <c r="EK245" s="36"/>
      <c r="EL245" s="36"/>
      <c r="EM245" s="36"/>
      <c r="EN245" s="36"/>
      <c r="EO245" s="36"/>
      <c r="EP245" s="36"/>
      <c r="EQ245" s="36"/>
      <c r="ER245" s="36"/>
      <c r="ES245" s="36"/>
      <c r="ET245" s="36"/>
      <c r="EU245" s="36"/>
      <c r="EV245" s="36"/>
      <c r="EW245" s="36"/>
      <c r="EX245" s="36"/>
      <c r="EY245" s="36"/>
      <c r="EZ245" s="36"/>
      <c r="FA245" s="36"/>
      <c r="FB245" s="36"/>
      <c r="FC245" s="36"/>
      <c r="FD245" s="36"/>
      <c r="FE245" s="36"/>
      <c r="FF245" s="36"/>
      <c r="FG245" s="36"/>
      <c r="FH245" s="36"/>
      <c r="FI245" s="36"/>
      <c r="FJ245" s="36"/>
      <c r="FK245" s="36"/>
      <c r="FL245" s="36"/>
      <c r="FM245" s="36"/>
      <c r="FN245" s="36"/>
      <c r="FO245" s="36"/>
      <c r="FP245" s="36"/>
      <c r="FQ245" s="36"/>
      <c r="FR245" s="36"/>
      <c r="FS245" s="36"/>
      <c r="FT245" s="36"/>
      <c r="FU245" s="36"/>
      <c r="FV245" s="36"/>
      <c r="FW245" s="36"/>
      <c r="FX245" s="36"/>
      <c r="FY245" s="36"/>
      <c r="FZ245" s="36"/>
      <c r="GA245" s="36"/>
      <c r="GB245" s="36"/>
      <c r="GC245" s="36"/>
      <c r="GD245" s="36"/>
      <c r="GE245" s="36"/>
      <c r="GF245" s="36"/>
      <c r="GG245" s="36"/>
      <c r="GH245" s="36"/>
      <c r="GI245" s="36"/>
      <c r="GJ245" s="36"/>
      <c r="GK245" s="36"/>
      <c r="GL245" s="36"/>
      <c r="GM245" s="36"/>
      <c r="GN245" s="36"/>
      <c r="GO245" s="36"/>
      <c r="GP245" s="36"/>
      <c r="GQ245" s="36"/>
      <c r="GR245" s="36"/>
      <c r="GS245" s="36"/>
      <c r="GT245" s="36"/>
      <c r="GU245" s="36"/>
      <c r="GV245" s="36"/>
      <c r="GW245" s="36"/>
      <c r="GX245" s="36"/>
      <c r="GY245" s="36"/>
      <c r="GZ245" s="36"/>
      <c r="HA245" s="36"/>
      <c r="HB245" s="36"/>
      <c r="HC245" s="36"/>
      <c r="HD245" s="36"/>
      <c r="HE245" s="36"/>
      <c r="HF245" s="36"/>
      <c r="HG245" s="36"/>
      <c r="HH245" s="36"/>
      <c r="HI245" s="36"/>
      <c r="HJ245" s="36"/>
      <c r="HK245" s="36"/>
      <c r="HL245" s="36"/>
      <c r="HM245" s="36"/>
      <c r="HN245" s="36"/>
      <c r="HO245" s="36"/>
      <c r="HP245" s="36"/>
      <c r="HQ245" s="36"/>
      <c r="HR245" s="36"/>
      <c r="HS245" s="36"/>
      <c r="HT245" s="36"/>
      <c r="HU245" s="36"/>
      <c r="HV245" s="36"/>
      <c r="HW245" s="36"/>
      <c r="HX245" s="36"/>
      <c r="HY245" s="36"/>
      <c r="HZ245" s="36"/>
      <c r="IA245" s="36"/>
      <c r="IB245" s="36"/>
      <c r="IC245" s="36"/>
      <c r="ID245" s="36"/>
      <c r="IE245" s="36"/>
      <c r="IF245" s="36"/>
      <c r="IG245" s="36"/>
      <c r="IH245" s="36"/>
      <c r="II245" s="36"/>
      <c r="IJ245" s="36"/>
      <c r="IK245" s="36"/>
      <c r="IL245" s="36"/>
      <c r="IM245" s="36"/>
      <c r="IN245" s="36"/>
      <c r="IO245" s="36"/>
      <c r="IP245" s="36"/>
      <c r="IQ245" s="36"/>
      <c r="IR245" s="36"/>
      <c r="IS245" s="36"/>
      <c r="IT245" s="36"/>
      <c r="IU245" s="36"/>
      <c r="IV245" s="36"/>
      <c r="IW245" s="36"/>
      <c r="IX245" s="36"/>
      <c r="IY245" s="36"/>
      <c r="IZ245" s="36"/>
    </row>
    <row r="246" spans="8:8">
      <c r="B246" s="36" t="s">
        <v>93</v>
      </c>
      <c r="C246" s="36" t="s">
        <v>94</v>
      </c>
      <c r="D246" s="36" t="s">
        <v>1145</v>
      </c>
      <c r="E246" s="25">
        <v>45464.0</v>
      </c>
      <c r="F246" s="36" t="s">
        <v>692</v>
      </c>
      <c r="G246" s="36" t="s">
        <v>692</v>
      </c>
      <c r="H246" s="25">
        <v>45464.0</v>
      </c>
      <c r="I246" s="36" t="s">
        <v>162</v>
      </c>
      <c r="J246" s="36" t="s">
        <v>561</v>
      </c>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6"/>
      <c r="DI246" s="36"/>
      <c r="DJ246" s="36"/>
      <c r="DK246" s="36"/>
      <c r="DL246" s="36"/>
      <c r="DM246" s="36"/>
      <c r="DN246" s="36"/>
      <c r="DO246" s="36"/>
      <c r="DP246" s="36"/>
      <c r="DQ246" s="36"/>
      <c r="DR246" s="36"/>
      <c r="DS246" s="36"/>
      <c r="DT246" s="36"/>
      <c r="DU246" s="36"/>
      <c r="DV246" s="36"/>
      <c r="DW246" s="36"/>
      <c r="DX246" s="36"/>
      <c r="DY246" s="36"/>
      <c r="DZ246" s="36"/>
      <c r="EA246" s="36"/>
      <c r="EB246" s="36"/>
      <c r="EC246" s="36"/>
      <c r="ED246" s="36"/>
      <c r="EE246" s="36"/>
      <c r="EF246" s="36"/>
      <c r="EG246" s="36"/>
      <c r="EH246" s="36"/>
      <c r="EI246" s="36"/>
      <c r="EJ246" s="36"/>
      <c r="EK246" s="36"/>
      <c r="EL246" s="36"/>
      <c r="EM246" s="36"/>
      <c r="EN246" s="36"/>
      <c r="EO246" s="36"/>
      <c r="EP246" s="36"/>
      <c r="EQ246" s="36"/>
      <c r="ER246" s="36"/>
      <c r="ES246" s="36"/>
      <c r="ET246" s="36"/>
      <c r="EU246" s="36"/>
      <c r="EV246" s="36"/>
      <c r="EW246" s="36"/>
      <c r="EX246" s="36"/>
      <c r="EY246" s="36"/>
      <c r="EZ246" s="36"/>
      <c r="FA246" s="36"/>
      <c r="FB246" s="36"/>
      <c r="FC246" s="36"/>
      <c r="FD246" s="36"/>
      <c r="FE246" s="36"/>
      <c r="FF246" s="36"/>
      <c r="FG246" s="36"/>
      <c r="FH246" s="36"/>
      <c r="FI246" s="36"/>
      <c r="FJ246" s="36"/>
      <c r="FK246" s="36"/>
      <c r="FL246" s="36"/>
      <c r="FM246" s="36"/>
      <c r="FN246" s="36"/>
      <c r="FO246" s="36"/>
      <c r="FP246" s="36"/>
      <c r="FQ246" s="36"/>
      <c r="FR246" s="36"/>
      <c r="FS246" s="36"/>
      <c r="FT246" s="36"/>
      <c r="FU246" s="36"/>
      <c r="FV246" s="36"/>
      <c r="FW246" s="36"/>
      <c r="FX246" s="36"/>
      <c r="FY246" s="36"/>
      <c r="FZ246" s="36"/>
      <c r="GA246" s="36"/>
      <c r="GB246" s="36"/>
      <c r="GC246" s="36"/>
      <c r="GD246" s="36"/>
      <c r="GE246" s="36"/>
      <c r="GF246" s="36"/>
      <c r="GG246" s="36"/>
      <c r="GH246" s="36"/>
      <c r="GI246" s="36"/>
      <c r="GJ246" s="36"/>
      <c r="GK246" s="36"/>
      <c r="GL246" s="36"/>
      <c r="GM246" s="36"/>
      <c r="GN246" s="36"/>
      <c r="GO246" s="36"/>
      <c r="GP246" s="36"/>
      <c r="GQ246" s="36"/>
      <c r="GR246" s="36"/>
      <c r="GS246" s="36"/>
      <c r="GT246" s="36"/>
      <c r="GU246" s="36"/>
      <c r="GV246" s="36"/>
      <c r="GW246" s="36"/>
      <c r="GX246" s="36"/>
      <c r="GY246" s="36"/>
      <c r="GZ246" s="36"/>
      <c r="HA246" s="36"/>
      <c r="HB246" s="36"/>
      <c r="HC246" s="36"/>
      <c r="HD246" s="36"/>
      <c r="HE246" s="36"/>
      <c r="HF246" s="36"/>
      <c r="HG246" s="36"/>
      <c r="HH246" s="36"/>
      <c r="HI246" s="36"/>
      <c r="HJ246" s="36"/>
      <c r="HK246" s="36"/>
      <c r="HL246" s="36"/>
      <c r="HM246" s="36"/>
      <c r="HN246" s="36"/>
      <c r="HO246" s="36"/>
      <c r="HP246" s="36"/>
      <c r="HQ246" s="36"/>
      <c r="HR246" s="36"/>
      <c r="HS246" s="36"/>
      <c r="HT246" s="36"/>
      <c r="HU246" s="36"/>
      <c r="HV246" s="36"/>
      <c r="HW246" s="36"/>
      <c r="HX246" s="36"/>
      <c r="HY246" s="36"/>
      <c r="HZ246" s="36"/>
      <c r="IA246" s="36"/>
      <c r="IB246" s="36"/>
      <c r="IC246" s="36"/>
      <c r="ID246" s="36"/>
      <c r="IE246" s="36"/>
      <c r="IF246" s="36"/>
      <c r="IG246" s="36"/>
      <c r="IH246" s="36"/>
      <c r="II246" s="36"/>
      <c r="IJ246" s="36"/>
      <c r="IK246" s="36"/>
      <c r="IL246" s="36"/>
      <c r="IM246" s="36"/>
      <c r="IN246" s="36"/>
      <c r="IO246" s="36"/>
      <c r="IP246" s="36"/>
      <c r="IQ246" s="36"/>
      <c r="IR246" s="36"/>
      <c r="IS246" s="36"/>
      <c r="IT246" s="36"/>
      <c r="IU246" s="36"/>
      <c r="IV246" s="36"/>
      <c r="IW246" s="36"/>
      <c r="IX246" s="36"/>
      <c r="IY246" s="36"/>
      <c r="IZ246" s="36"/>
    </row>
    <row r="247" spans="8:8">
      <c r="B247" s="36" t="s">
        <v>654</v>
      </c>
      <c r="C247" s="36" t="s">
        <v>657</v>
      </c>
      <c r="D247" s="36" t="s">
        <v>1146</v>
      </c>
      <c r="E247" s="25">
        <v>45456.0</v>
      </c>
      <c r="F247" s="36" t="s">
        <v>721</v>
      </c>
      <c r="G247" s="36" t="s">
        <v>692</v>
      </c>
      <c r="H247" s="25">
        <v>45456.0</v>
      </c>
      <c r="I247" s="36" t="s">
        <v>1147</v>
      </c>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c r="DN247" s="36"/>
      <c r="DO247" s="36"/>
      <c r="DP247" s="36"/>
      <c r="DQ247" s="36"/>
      <c r="DR247" s="36"/>
      <c r="DS247" s="36"/>
      <c r="DT247" s="36"/>
      <c r="DU247" s="36"/>
      <c r="DV247" s="36"/>
      <c r="DW247" s="36"/>
      <c r="DX247" s="36"/>
      <c r="DY247" s="36"/>
      <c r="DZ247" s="36"/>
      <c r="EA247" s="36"/>
      <c r="EB247" s="36"/>
      <c r="EC247" s="36"/>
      <c r="ED247" s="36"/>
      <c r="EE247" s="36"/>
      <c r="EF247" s="36"/>
      <c r="EG247" s="36"/>
      <c r="EH247" s="36"/>
      <c r="EI247" s="36"/>
      <c r="EJ247" s="36"/>
      <c r="EK247" s="36"/>
      <c r="EL247" s="36"/>
      <c r="EM247" s="36"/>
      <c r="EN247" s="36"/>
      <c r="EO247" s="36"/>
      <c r="EP247" s="36"/>
      <c r="EQ247" s="36"/>
      <c r="ER247" s="36"/>
      <c r="ES247" s="36"/>
      <c r="ET247" s="36"/>
      <c r="EU247" s="36"/>
      <c r="EV247" s="36"/>
      <c r="EW247" s="36"/>
      <c r="EX247" s="36"/>
      <c r="EY247" s="36"/>
      <c r="EZ247" s="36"/>
      <c r="FA247" s="36"/>
      <c r="FB247" s="36"/>
      <c r="FC247" s="36"/>
      <c r="FD247" s="36"/>
      <c r="FE247" s="36"/>
      <c r="FF247" s="36"/>
      <c r="FG247" s="36"/>
      <c r="FH247" s="36"/>
      <c r="FI247" s="36"/>
      <c r="FJ247" s="36"/>
      <c r="FK247" s="36"/>
      <c r="FL247" s="36"/>
      <c r="FM247" s="36"/>
      <c r="FN247" s="36"/>
      <c r="FO247" s="36"/>
      <c r="FP247" s="36"/>
      <c r="FQ247" s="36"/>
      <c r="FR247" s="36"/>
      <c r="FS247" s="36"/>
      <c r="FT247" s="36"/>
      <c r="FU247" s="36"/>
      <c r="FV247" s="36"/>
      <c r="FW247" s="36"/>
      <c r="FX247" s="36"/>
      <c r="FY247" s="36"/>
      <c r="FZ247" s="36"/>
      <c r="GA247" s="36"/>
      <c r="GB247" s="36"/>
      <c r="GC247" s="36"/>
      <c r="GD247" s="36"/>
      <c r="GE247" s="36"/>
      <c r="GF247" s="36"/>
      <c r="GG247" s="36"/>
      <c r="GH247" s="36"/>
      <c r="GI247" s="36"/>
      <c r="GJ247" s="36"/>
      <c r="GK247" s="36"/>
      <c r="GL247" s="36"/>
      <c r="GM247" s="36"/>
      <c r="GN247" s="36"/>
      <c r="GO247" s="36"/>
      <c r="GP247" s="36"/>
      <c r="GQ247" s="36"/>
      <c r="GR247" s="36"/>
      <c r="GS247" s="36"/>
      <c r="GT247" s="36"/>
      <c r="GU247" s="36"/>
      <c r="GV247" s="36"/>
      <c r="GW247" s="36"/>
      <c r="GX247" s="36"/>
      <c r="GY247" s="36"/>
      <c r="GZ247" s="36"/>
      <c r="HA247" s="36"/>
      <c r="HB247" s="36"/>
      <c r="HC247" s="36"/>
      <c r="HD247" s="36"/>
      <c r="HE247" s="36"/>
      <c r="HF247" s="36"/>
      <c r="HG247" s="36"/>
      <c r="HH247" s="36"/>
      <c r="HI247" s="36"/>
      <c r="HJ247" s="36"/>
      <c r="HK247" s="36"/>
      <c r="HL247" s="36"/>
      <c r="HM247" s="36"/>
      <c r="HN247" s="36"/>
      <c r="HO247" s="36"/>
      <c r="HP247" s="36"/>
      <c r="HQ247" s="36"/>
      <c r="HR247" s="36"/>
      <c r="HS247" s="36"/>
      <c r="HT247" s="36"/>
      <c r="HU247" s="36"/>
      <c r="HV247" s="36"/>
      <c r="HW247" s="36"/>
      <c r="HX247" s="36"/>
      <c r="HY247" s="36"/>
      <c r="HZ247" s="36"/>
      <c r="IA247" s="36"/>
      <c r="IB247" s="36"/>
      <c r="IC247" s="36"/>
      <c r="ID247" s="36"/>
      <c r="IE247" s="36"/>
      <c r="IF247" s="36"/>
      <c r="IG247" s="36"/>
      <c r="IH247" s="36"/>
      <c r="II247" s="36"/>
      <c r="IJ247" s="36"/>
      <c r="IK247" s="36"/>
      <c r="IL247" s="36"/>
      <c r="IM247" s="36"/>
      <c r="IN247" s="36"/>
      <c r="IO247" s="36"/>
      <c r="IP247" s="36"/>
      <c r="IQ247" s="36"/>
      <c r="IR247" s="36"/>
      <c r="IS247" s="36"/>
      <c r="IT247" s="36"/>
      <c r="IU247" s="36"/>
      <c r="IV247" s="36"/>
      <c r="IW247" s="36"/>
      <c r="IX247" s="36"/>
      <c r="IY247" s="36"/>
      <c r="IZ247" s="36"/>
    </row>
    <row r="248" spans="8:8">
      <c r="B248" s="36" t="s">
        <v>654</v>
      </c>
      <c r="C248" s="36" t="s">
        <v>657</v>
      </c>
      <c r="D248" s="36" t="s">
        <v>1148</v>
      </c>
      <c r="E248" s="25">
        <v>45463.0</v>
      </c>
      <c r="F248" s="36" t="s">
        <v>721</v>
      </c>
      <c r="G248" s="36" t="s">
        <v>692</v>
      </c>
      <c r="H248" s="25">
        <v>45463.0</v>
      </c>
      <c r="I248" s="36" t="s">
        <v>1149</v>
      </c>
      <c r="J248" s="36" t="s">
        <v>550</v>
      </c>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6"/>
      <c r="DI248" s="36"/>
      <c r="DJ248" s="36"/>
      <c r="DK248" s="36"/>
      <c r="DL248" s="36"/>
      <c r="DM248" s="36"/>
      <c r="DN248" s="36"/>
      <c r="DO248" s="36"/>
      <c r="DP248" s="36"/>
      <c r="DQ248" s="36"/>
      <c r="DR248" s="36"/>
      <c r="DS248" s="36"/>
      <c r="DT248" s="36"/>
      <c r="DU248" s="36"/>
      <c r="DV248" s="36"/>
      <c r="DW248" s="36"/>
      <c r="DX248" s="36"/>
      <c r="DY248" s="36"/>
      <c r="DZ248" s="36"/>
      <c r="EA248" s="36"/>
      <c r="EB248" s="36"/>
      <c r="EC248" s="36"/>
      <c r="ED248" s="36"/>
      <c r="EE248" s="36"/>
      <c r="EF248" s="36"/>
      <c r="EG248" s="36"/>
      <c r="EH248" s="36"/>
      <c r="EI248" s="36"/>
      <c r="EJ248" s="36"/>
      <c r="EK248" s="36"/>
      <c r="EL248" s="36"/>
      <c r="EM248" s="36"/>
      <c r="EN248" s="36"/>
      <c r="EO248" s="36"/>
      <c r="EP248" s="36"/>
      <c r="EQ248" s="36"/>
      <c r="ER248" s="36"/>
      <c r="ES248" s="36"/>
      <c r="ET248" s="36"/>
      <c r="EU248" s="36"/>
      <c r="EV248" s="36"/>
      <c r="EW248" s="36"/>
      <c r="EX248" s="36"/>
      <c r="EY248" s="36"/>
      <c r="EZ248" s="36"/>
      <c r="FA248" s="36"/>
      <c r="FB248" s="36"/>
      <c r="FC248" s="36"/>
      <c r="FD248" s="36"/>
      <c r="FE248" s="36"/>
      <c r="FF248" s="36"/>
      <c r="FG248" s="36"/>
      <c r="FH248" s="36"/>
      <c r="FI248" s="36"/>
      <c r="FJ248" s="36"/>
      <c r="FK248" s="36"/>
      <c r="FL248" s="36"/>
      <c r="FM248" s="36"/>
      <c r="FN248" s="36"/>
      <c r="FO248" s="36"/>
      <c r="FP248" s="36"/>
      <c r="FQ248" s="36"/>
      <c r="FR248" s="36"/>
      <c r="FS248" s="36"/>
      <c r="FT248" s="36"/>
      <c r="FU248" s="36"/>
      <c r="FV248" s="36"/>
      <c r="FW248" s="36"/>
      <c r="FX248" s="36"/>
      <c r="FY248" s="36"/>
      <c r="FZ248" s="36"/>
      <c r="GA248" s="36"/>
      <c r="GB248" s="36"/>
      <c r="GC248" s="36"/>
      <c r="GD248" s="36"/>
      <c r="GE248" s="36"/>
      <c r="GF248" s="36"/>
      <c r="GG248" s="36"/>
      <c r="GH248" s="36"/>
      <c r="GI248" s="36"/>
      <c r="GJ248" s="36"/>
      <c r="GK248" s="36"/>
      <c r="GL248" s="36"/>
      <c r="GM248" s="36"/>
      <c r="GN248" s="36"/>
      <c r="GO248" s="36"/>
      <c r="GP248" s="36"/>
      <c r="GQ248" s="36"/>
      <c r="GR248" s="36"/>
      <c r="GS248" s="36"/>
      <c r="GT248" s="36"/>
      <c r="GU248" s="36"/>
      <c r="GV248" s="36"/>
      <c r="GW248" s="36"/>
      <c r="GX248" s="36"/>
      <c r="GY248" s="36"/>
      <c r="GZ248" s="36"/>
      <c r="HA248" s="36"/>
      <c r="HB248" s="36"/>
      <c r="HC248" s="36"/>
      <c r="HD248" s="36"/>
      <c r="HE248" s="36"/>
      <c r="HF248" s="36"/>
      <c r="HG248" s="36"/>
      <c r="HH248" s="36"/>
      <c r="HI248" s="36"/>
      <c r="HJ248" s="36"/>
      <c r="HK248" s="36"/>
      <c r="HL248" s="36"/>
      <c r="HM248" s="36"/>
      <c r="HN248" s="36"/>
      <c r="HO248" s="36"/>
      <c r="HP248" s="36"/>
      <c r="HQ248" s="36"/>
      <c r="HR248" s="36"/>
      <c r="HS248" s="36"/>
      <c r="HT248" s="36"/>
      <c r="HU248" s="36"/>
      <c r="HV248" s="36"/>
      <c r="HW248" s="36"/>
      <c r="HX248" s="36"/>
      <c r="HY248" s="36"/>
      <c r="HZ248" s="36"/>
      <c r="IA248" s="36"/>
      <c r="IB248" s="36"/>
      <c r="IC248" s="36"/>
      <c r="ID248" s="36"/>
      <c r="IE248" s="36"/>
      <c r="IF248" s="36"/>
      <c r="IG248" s="36"/>
      <c r="IH248" s="36"/>
      <c r="II248" s="36"/>
      <c r="IJ248" s="36"/>
      <c r="IK248" s="36"/>
      <c r="IL248" s="36"/>
      <c r="IM248" s="36"/>
      <c r="IN248" s="36"/>
      <c r="IO248" s="36"/>
      <c r="IP248" s="36"/>
      <c r="IQ248" s="36"/>
      <c r="IR248" s="36"/>
      <c r="IS248" s="36"/>
      <c r="IT248" s="36"/>
      <c r="IU248" s="36"/>
      <c r="IV248" s="36"/>
      <c r="IW248" s="36"/>
      <c r="IX248" s="36"/>
      <c r="IY248" s="36"/>
      <c r="IZ248" s="36"/>
    </row>
    <row r="249" spans="8:8">
      <c r="B249" s="36" t="s">
        <v>654</v>
      </c>
      <c r="C249" s="36" t="s">
        <v>657</v>
      </c>
      <c r="D249" s="36" t="s">
        <v>1150</v>
      </c>
      <c r="E249" s="25">
        <v>45463.0</v>
      </c>
      <c r="F249" s="36" t="s">
        <v>721</v>
      </c>
      <c r="G249" s="36" t="s">
        <v>692</v>
      </c>
      <c r="H249" s="25">
        <v>45463.0</v>
      </c>
      <c r="I249" s="36" t="s">
        <v>1151</v>
      </c>
      <c r="J249" s="36" t="s">
        <v>550</v>
      </c>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6"/>
      <c r="DI249" s="36"/>
      <c r="DJ249" s="36"/>
      <c r="DK249" s="36"/>
      <c r="DL249" s="36"/>
      <c r="DM249" s="36"/>
      <c r="DN249" s="36"/>
      <c r="DO249" s="36"/>
      <c r="DP249" s="36"/>
      <c r="DQ249" s="36"/>
      <c r="DR249" s="36"/>
      <c r="DS249" s="36"/>
      <c r="DT249" s="36"/>
      <c r="DU249" s="36"/>
      <c r="DV249" s="36"/>
      <c r="DW249" s="36"/>
      <c r="DX249" s="36"/>
      <c r="DY249" s="36"/>
      <c r="DZ249" s="36"/>
      <c r="EA249" s="36"/>
      <c r="EB249" s="36"/>
      <c r="EC249" s="36"/>
      <c r="ED249" s="36"/>
      <c r="EE249" s="36"/>
      <c r="EF249" s="36"/>
      <c r="EG249" s="36"/>
      <c r="EH249" s="36"/>
      <c r="EI249" s="36"/>
      <c r="EJ249" s="36"/>
      <c r="EK249" s="36"/>
      <c r="EL249" s="36"/>
      <c r="EM249" s="36"/>
      <c r="EN249" s="36"/>
      <c r="EO249" s="36"/>
      <c r="EP249" s="36"/>
      <c r="EQ249" s="36"/>
      <c r="ER249" s="36"/>
      <c r="ES249" s="36"/>
      <c r="ET249" s="36"/>
      <c r="EU249" s="36"/>
      <c r="EV249" s="36"/>
      <c r="EW249" s="36"/>
      <c r="EX249" s="36"/>
      <c r="EY249" s="36"/>
      <c r="EZ249" s="36"/>
      <c r="FA249" s="36"/>
      <c r="FB249" s="36"/>
      <c r="FC249" s="36"/>
      <c r="FD249" s="36"/>
      <c r="FE249" s="36"/>
      <c r="FF249" s="36"/>
      <c r="FG249" s="36"/>
      <c r="FH249" s="36"/>
      <c r="FI249" s="36"/>
      <c r="FJ249" s="36"/>
      <c r="FK249" s="36"/>
      <c r="FL249" s="36"/>
      <c r="FM249" s="36"/>
      <c r="FN249" s="36"/>
      <c r="FO249" s="36"/>
      <c r="FP249" s="36"/>
      <c r="FQ249" s="36"/>
      <c r="FR249" s="36"/>
      <c r="FS249" s="36"/>
      <c r="FT249" s="36"/>
      <c r="FU249" s="36"/>
      <c r="FV249" s="36"/>
      <c r="FW249" s="36"/>
      <c r="FX249" s="36"/>
      <c r="FY249" s="36"/>
      <c r="FZ249" s="36"/>
      <c r="GA249" s="36"/>
      <c r="GB249" s="36"/>
      <c r="GC249" s="36"/>
      <c r="GD249" s="36"/>
      <c r="GE249" s="36"/>
      <c r="GF249" s="36"/>
      <c r="GG249" s="36"/>
      <c r="GH249" s="36"/>
      <c r="GI249" s="36"/>
      <c r="GJ249" s="36"/>
      <c r="GK249" s="36"/>
      <c r="GL249" s="36"/>
      <c r="GM249" s="36"/>
      <c r="GN249" s="36"/>
      <c r="GO249" s="36"/>
      <c r="GP249" s="36"/>
      <c r="GQ249" s="36"/>
      <c r="GR249" s="36"/>
      <c r="GS249" s="36"/>
      <c r="GT249" s="36"/>
      <c r="GU249" s="36"/>
      <c r="GV249" s="36"/>
      <c r="GW249" s="36"/>
      <c r="GX249" s="36"/>
      <c r="GY249" s="36"/>
      <c r="GZ249" s="36"/>
      <c r="HA249" s="36"/>
      <c r="HB249" s="36"/>
      <c r="HC249" s="36"/>
      <c r="HD249" s="36"/>
      <c r="HE249" s="36"/>
      <c r="HF249" s="36"/>
      <c r="HG249" s="36"/>
      <c r="HH249" s="36"/>
      <c r="HI249" s="36"/>
      <c r="HJ249" s="36"/>
      <c r="HK249" s="36"/>
      <c r="HL249" s="36"/>
      <c r="HM249" s="36"/>
      <c r="HN249" s="36"/>
      <c r="HO249" s="36"/>
      <c r="HP249" s="36"/>
      <c r="HQ249" s="36"/>
      <c r="HR249" s="36"/>
      <c r="HS249" s="36"/>
      <c r="HT249" s="36"/>
      <c r="HU249" s="36"/>
      <c r="HV249" s="36"/>
      <c r="HW249" s="36"/>
      <c r="HX249" s="36"/>
      <c r="HY249" s="36"/>
      <c r="HZ249" s="36"/>
      <c r="IA249" s="36"/>
      <c r="IB249" s="36"/>
      <c r="IC249" s="36"/>
      <c r="ID249" s="36"/>
      <c r="IE249" s="36"/>
      <c r="IF249" s="36"/>
      <c r="IG249" s="36"/>
      <c r="IH249" s="36"/>
      <c r="II249" s="36"/>
      <c r="IJ249" s="36"/>
      <c r="IK249" s="36"/>
      <c r="IL249" s="36"/>
      <c r="IM249" s="36"/>
      <c r="IN249" s="36"/>
      <c r="IO249" s="36"/>
      <c r="IP249" s="36"/>
      <c r="IQ249" s="36"/>
      <c r="IR249" s="36"/>
      <c r="IS249" s="36"/>
      <c r="IT249" s="36"/>
      <c r="IU249" s="36"/>
      <c r="IV249" s="36"/>
      <c r="IW249" s="36"/>
      <c r="IX249" s="36"/>
      <c r="IY249" s="36"/>
      <c r="IZ249" s="36"/>
    </row>
    <row r="250" spans="8:8">
      <c r="B250" s="36" t="s">
        <v>654</v>
      </c>
      <c r="C250" s="36" t="s">
        <v>657</v>
      </c>
      <c r="D250" s="36" t="s">
        <v>1152</v>
      </c>
      <c r="E250" s="25">
        <v>45470.0</v>
      </c>
      <c r="F250" s="36" t="s">
        <v>692</v>
      </c>
      <c r="G250" s="36" t="s">
        <v>692</v>
      </c>
      <c r="H250" s="25">
        <v>45470.0</v>
      </c>
      <c r="I250" s="36" t="s">
        <v>1153</v>
      </c>
      <c r="J250" s="36" t="s">
        <v>658</v>
      </c>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6"/>
      <c r="DI250" s="36"/>
      <c r="DJ250" s="36"/>
      <c r="DK250" s="36"/>
      <c r="DL250" s="36"/>
      <c r="DM250" s="36"/>
      <c r="DN250" s="36"/>
      <c r="DO250" s="36"/>
      <c r="DP250" s="36"/>
      <c r="DQ250" s="36"/>
      <c r="DR250" s="36"/>
      <c r="DS250" s="36"/>
      <c r="DT250" s="36"/>
      <c r="DU250" s="36"/>
      <c r="DV250" s="36"/>
      <c r="DW250" s="36"/>
      <c r="DX250" s="36"/>
      <c r="DY250" s="36"/>
      <c r="DZ250" s="36"/>
      <c r="EA250" s="36"/>
      <c r="EB250" s="36"/>
      <c r="EC250" s="36"/>
      <c r="ED250" s="36"/>
      <c r="EE250" s="36"/>
      <c r="EF250" s="36"/>
      <c r="EG250" s="36"/>
      <c r="EH250" s="36"/>
      <c r="EI250" s="36"/>
      <c r="EJ250" s="36"/>
      <c r="EK250" s="36"/>
      <c r="EL250" s="36"/>
      <c r="EM250" s="36"/>
      <c r="EN250" s="36"/>
      <c r="EO250" s="36"/>
      <c r="EP250" s="36"/>
      <c r="EQ250" s="36"/>
      <c r="ER250" s="36"/>
      <c r="ES250" s="36"/>
      <c r="ET250" s="36"/>
      <c r="EU250" s="36"/>
      <c r="EV250" s="36"/>
      <c r="EW250" s="36"/>
      <c r="EX250" s="36"/>
      <c r="EY250" s="36"/>
      <c r="EZ250" s="36"/>
      <c r="FA250" s="36"/>
      <c r="FB250" s="36"/>
      <c r="FC250" s="36"/>
      <c r="FD250" s="36"/>
      <c r="FE250" s="36"/>
      <c r="FF250" s="36"/>
      <c r="FG250" s="36"/>
      <c r="FH250" s="36"/>
      <c r="FI250" s="36"/>
      <c r="FJ250" s="36"/>
      <c r="FK250" s="36"/>
      <c r="FL250" s="36"/>
      <c r="FM250" s="36"/>
      <c r="FN250" s="36"/>
      <c r="FO250" s="36"/>
      <c r="FP250" s="36"/>
      <c r="FQ250" s="36"/>
      <c r="FR250" s="36"/>
      <c r="FS250" s="36"/>
      <c r="FT250" s="36"/>
      <c r="FU250" s="36"/>
      <c r="FV250" s="36"/>
      <c r="FW250" s="36"/>
      <c r="FX250" s="36"/>
      <c r="FY250" s="36"/>
      <c r="FZ250" s="36"/>
      <c r="GA250" s="36"/>
      <c r="GB250" s="36"/>
      <c r="GC250" s="36"/>
      <c r="GD250" s="36"/>
      <c r="GE250" s="36"/>
      <c r="GF250" s="36"/>
      <c r="GG250" s="36"/>
      <c r="GH250" s="36"/>
      <c r="GI250" s="36"/>
      <c r="GJ250" s="36"/>
      <c r="GK250" s="36"/>
      <c r="GL250" s="36"/>
      <c r="GM250" s="36"/>
      <c r="GN250" s="36"/>
      <c r="GO250" s="36"/>
      <c r="GP250" s="36"/>
      <c r="GQ250" s="36"/>
      <c r="GR250" s="36"/>
      <c r="GS250" s="36"/>
      <c r="GT250" s="36"/>
      <c r="GU250" s="36"/>
      <c r="GV250" s="36"/>
      <c r="GW250" s="36"/>
      <c r="GX250" s="36"/>
      <c r="GY250" s="36"/>
      <c r="GZ250" s="36"/>
      <c r="HA250" s="36"/>
      <c r="HB250" s="36"/>
      <c r="HC250" s="36"/>
      <c r="HD250" s="36"/>
      <c r="HE250" s="36"/>
      <c r="HF250" s="36"/>
      <c r="HG250" s="36"/>
      <c r="HH250" s="36"/>
      <c r="HI250" s="36"/>
      <c r="HJ250" s="36"/>
      <c r="HK250" s="36"/>
      <c r="HL250" s="36"/>
      <c r="HM250" s="36"/>
      <c r="HN250" s="36"/>
      <c r="HO250" s="36"/>
      <c r="HP250" s="36"/>
      <c r="HQ250" s="36"/>
      <c r="HR250" s="36"/>
      <c r="HS250" s="36"/>
      <c r="HT250" s="36"/>
      <c r="HU250" s="36"/>
      <c r="HV250" s="36"/>
      <c r="HW250" s="36"/>
      <c r="HX250" s="36"/>
      <c r="HY250" s="36"/>
      <c r="HZ250" s="36"/>
      <c r="IA250" s="36"/>
      <c r="IB250" s="36"/>
      <c r="IC250" s="36"/>
      <c r="ID250" s="36"/>
      <c r="IE250" s="36"/>
      <c r="IF250" s="36"/>
      <c r="IG250" s="36"/>
      <c r="IH250" s="36"/>
      <c r="II250" s="36"/>
      <c r="IJ250" s="36"/>
      <c r="IK250" s="36"/>
      <c r="IL250" s="36"/>
      <c r="IM250" s="36"/>
      <c r="IN250" s="36"/>
      <c r="IO250" s="36"/>
      <c r="IP250" s="36"/>
      <c r="IQ250" s="36"/>
      <c r="IR250" s="36"/>
      <c r="IS250" s="36"/>
      <c r="IT250" s="36"/>
      <c r="IU250" s="36"/>
      <c r="IV250" s="36"/>
      <c r="IW250" s="36"/>
      <c r="IX250" s="36"/>
      <c r="IY250" s="36"/>
      <c r="IZ250" s="36"/>
    </row>
    <row r="251" spans="8:8">
      <c r="B251" s="36" t="s">
        <v>631</v>
      </c>
      <c r="C251" s="39" t="s">
        <v>123</v>
      </c>
      <c r="D251" s="36" t="s">
        <v>1154</v>
      </c>
      <c r="E251" s="25">
        <v>45461.0</v>
      </c>
      <c r="F251" s="36" t="s">
        <v>721</v>
      </c>
      <c r="G251" s="36" t="s">
        <v>692</v>
      </c>
      <c r="H251" s="25">
        <v>45461.0</v>
      </c>
      <c r="I251" s="36" t="s">
        <v>1155</v>
      </c>
      <c r="J251" s="36" t="s">
        <v>503</v>
      </c>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6"/>
      <c r="DI251" s="36"/>
      <c r="DJ251" s="36"/>
      <c r="DK251" s="36"/>
      <c r="DL251" s="36"/>
      <c r="DM251" s="36"/>
      <c r="DN251" s="36"/>
      <c r="DO251" s="36"/>
      <c r="DP251" s="36"/>
      <c r="DQ251" s="36"/>
      <c r="DR251" s="36"/>
      <c r="DS251" s="36"/>
      <c r="DT251" s="36"/>
      <c r="DU251" s="36"/>
      <c r="DV251" s="36"/>
      <c r="DW251" s="36"/>
      <c r="DX251" s="36"/>
      <c r="DY251" s="36"/>
      <c r="DZ251" s="36"/>
      <c r="EA251" s="36"/>
      <c r="EB251" s="36"/>
      <c r="EC251" s="36"/>
      <c r="ED251" s="36"/>
      <c r="EE251" s="36"/>
      <c r="EF251" s="36"/>
      <c r="EG251" s="36"/>
      <c r="EH251" s="36"/>
      <c r="EI251" s="36"/>
      <c r="EJ251" s="36"/>
      <c r="EK251" s="36"/>
      <c r="EL251" s="36"/>
      <c r="EM251" s="36"/>
      <c r="EN251" s="36"/>
      <c r="EO251" s="36"/>
      <c r="EP251" s="36"/>
      <c r="EQ251" s="36"/>
      <c r="ER251" s="36"/>
      <c r="ES251" s="36"/>
      <c r="ET251" s="36"/>
      <c r="EU251" s="36"/>
      <c r="EV251" s="36"/>
      <c r="EW251" s="36"/>
      <c r="EX251" s="36"/>
      <c r="EY251" s="36"/>
      <c r="EZ251" s="36"/>
      <c r="FA251" s="36"/>
      <c r="FB251" s="36"/>
      <c r="FC251" s="36"/>
      <c r="FD251" s="36"/>
      <c r="FE251" s="36"/>
      <c r="FF251" s="36"/>
      <c r="FG251" s="36"/>
      <c r="FH251" s="36"/>
      <c r="FI251" s="36"/>
      <c r="FJ251" s="36"/>
      <c r="FK251" s="36"/>
      <c r="FL251" s="36"/>
      <c r="FM251" s="36"/>
      <c r="FN251" s="36"/>
      <c r="FO251" s="36"/>
      <c r="FP251" s="36"/>
      <c r="FQ251" s="36"/>
      <c r="FR251" s="36"/>
      <c r="FS251" s="36"/>
      <c r="FT251" s="36"/>
      <c r="FU251" s="36"/>
      <c r="FV251" s="36"/>
      <c r="FW251" s="36"/>
      <c r="FX251" s="36"/>
      <c r="FY251" s="36"/>
      <c r="FZ251" s="36"/>
      <c r="GA251" s="36"/>
      <c r="GB251" s="36"/>
      <c r="GC251" s="36"/>
      <c r="GD251" s="36"/>
      <c r="GE251" s="36"/>
      <c r="GF251" s="36"/>
      <c r="GG251" s="36"/>
      <c r="GH251" s="36"/>
      <c r="GI251" s="36"/>
      <c r="GJ251" s="36"/>
      <c r="GK251" s="36"/>
      <c r="GL251" s="36"/>
      <c r="GM251" s="36"/>
      <c r="GN251" s="36"/>
      <c r="GO251" s="36"/>
      <c r="GP251" s="36"/>
      <c r="GQ251" s="36"/>
      <c r="GR251" s="36"/>
      <c r="GS251" s="36"/>
      <c r="GT251" s="36"/>
      <c r="GU251" s="36"/>
      <c r="GV251" s="36"/>
      <c r="GW251" s="36"/>
      <c r="GX251" s="36"/>
      <c r="GY251" s="36"/>
      <c r="GZ251" s="36"/>
      <c r="HA251" s="36"/>
      <c r="HB251" s="36"/>
      <c r="HC251" s="36"/>
      <c r="HD251" s="36"/>
      <c r="HE251" s="36"/>
      <c r="HF251" s="36"/>
      <c r="HG251" s="36"/>
      <c r="HH251" s="36"/>
      <c r="HI251" s="36"/>
      <c r="HJ251" s="36"/>
      <c r="HK251" s="36"/>
      <c r="HL251" s="36"/>
      <c r="HM251" s="36"/>
      <c r="HN251" s="36"/>
      <c r="HO251" s="36"/>
      <c r="HP251" s="36"/>
      <c r="HQ251" s="36"/>
      <c r="HR251" s="36"/>
      <c r="HS251" s="36"/>
      <c r="HT251" s="36"/>
      <c r="HU251" s="36"/>
      <c r="HV251" s="36"/>
      <c r="HW251" s="36"/>
      <c r="HX251" s="36"/>
      <c r="HY251" s="36"/>
      <c r="HZ251" s="36"/>
      <c r="IA251" s="36"/>
      <c r="IB251" s="36"/>
      <c r="IC251" s="36"/>
      <c r="ID251" s="36"/>
      <c r="IE251" s="36"/>
      <c r="IF251" s="36"/>
      <c r="IG251" s="36"/>
      <c r="IH251" s="36"/>
      <c r="II251" s="36"/>
      <c r="IJ251" s="36"/>
      <c r="IK251" s="36"/>
      <c r="IL251" s="36"/>
      <c r="IM251" s="36"/>
      <c r="IN251" s="36"/>
      <c r="IO251" s="36"/>
      <c r="IP251" s="36"/>
      <c r="IQ251" s="36"/>
      <c r="IR251" s="36"/>
      <c r="IS251" s="36"/>
      <c r="IT251" s="36"/>
      <c r="IU251" s="36"/>
      <c r="IV251" s="36"/>
      <c r="IW251" s="36"/>
      <c r="IX251" s="36"/>
      <c r="IY251" s="36"/>
      <c r="IZ251" s="36"/>
    </row>
    <row r="252" spans="8:8">
      <c r="B252" s="36" t="s">
        <v>631</v>
      </c>
      <c r="C252" s="39" t="s">
        <v>123</v>
      </c>
      <c r="D252" s="36" t="s">
        <v>1156</v>
      </c>
      <c r="E252" s="25">
        <v>45461.0</v>
      </c>
      <c r="F252" s="36" t="s">
        <v>692</v>
      </c>
      <c r="G252" s="36" t="s">
        <v>692</v>
      </c>
      <c r="H252" s="25">
        <v>45461.0</v>
      </c>
      <c r="I252" s="36" t="s">
        <v>1157</v>
      </c>
      <c r="J252" s="36" t="s">
        <v>503</v>
      </c>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6"/>
      <c r="DI252" s="36"/>
      <c r="DJ252" s="36"/>
      <c r="DK252" s="36"/>
      <c r="DL252" s="36"/>
      <c r="DM252" s="36"/>
      <c r="DN252" s="36"/>
      <c r="DO252" s="36"/>
      <c r="DP252" s="36"/>
      <c r="DQ252" s="36"/>
      <c r="DR252" s="36"/>
      <c r="DS252" s="36"/>
      <c r="DT252" s="36"/>
      <c r="DU252" s="36"/>
      <c r="DV252" s="36"/>
      <c r="DW252" s="36"/>
      <c r="DX252" s="36"/>
      <c r="DY252" s="36"/>
      <c r="DZ252" s="36"/>
      <c r="EA252" s="36"/>
      <c r="EB252" s="36"/>
      <c r="EC252" s="36"/>
      <c r="ED252" s="36"/>
      <c r="EE252" s="36"/>
      <c r="EF252" s="36"/>
      <c r="EG252" s="36"/>
      <c r="EH252" s="36"/>
      <c r="EI252" s="36"/>
      <c r="EJ252" s="36"/>
      <c r="EK252" s="36"/>
      <c r="EL252" s="36"/>
      <c r="EM252" s="36"/>
      <c r="EN252" s="36"/>
      <c r="EO252" s="36"/>
      <c r="EP252" s="36"/>
      <c r="EQ252" s="36"/>
      <c r="ER252" s="36"/>
      <c r="ES252" s="36"/>
      <c r="ET252" s="36"/>
      <c r="EU252" s="36"/>
      <c r="EV252" s="36"/>
      <c r="EW252" s="36"/>
      <c r="EX252" s="36"/>
      <c r="EY252" s="36"/>
      <c r="EZ252" s="36"/>
      <c r="FA252" s="36"/>
      <c r="FB252" s="36"/>
      <c r="FC252" s="36"/>
      <c r="FD252" s="36"/>
      <c r="FE252" s="36"/>
      <c r="FF252" s="36"/>
      <c r="FG252" s="36"/>
      <c r="FH252" s="36"/>
      <c r="FI252" s="36"/>
      <c r="FJ252" s="36"/>
      <c r="FK252" s="36"/>
      <c r="FL252" s="36"/>
      <c r="FM252" s="36"/>
      <c r="FN252" s="36"/>
      <c r="FO252" s="36"/>
      <c r="FP252" s="36"/>
      <c r="FQ252" s="36"/>
      <c r="FR252" s="36"/>
      <c r="FS252" s="36"/>
      <c r="FT252" s="36"/>
      <c r="FU252" s="36"/>
      <c r="FV252" s="36"/>
      <c r="FW252" s="36"/>
      <c r="FX252" s="36"/>
      <c r="FY252" s="36"/>
      <c r="FZ252" s="36"/>
      <c r="GA252" s="36"/>
      <c r="GB252" s="36"/>
      <c r="GC252" s="36"/>
      <c r="GD252" s="36"/>
      <c r="GE252" s="36"/>
      <c r="GF252" s="36"/>
      <c r="GG252" s="36"/>
      <c r="GH252" s="36"/>
      <c r="GI252" s="36"/>
      <c r="GJ252" s="36"/>
      <c r="GK252" s="36"/>
      <c r="GL252" s="36"/>
      <c r="GM252" s="36"/>
      <c r="GN252" s="36"/>
      <c r="GO252" s="36"/>
      <c r="GP252" s="36"/>
      <c r="GQ252" s="36"/>
      <c r="GR252" s="36"/>
      <c r="GS252" s="36"/>
      <c r="GT252" s="36"/>
      <c r="GU252" s="36"/>
      <c r="GV252" s="36"/>
      <c r="GW252" s="36"/>
      <c r="GX252" s="36"/>
      <c r="GY252" s="36"/>
      <c r="GZ252" s="36"/>
      <c r="HA252" s="36"/>
      <c r="HB252" s="36"/>
      <c r="HC252" s="36"/>
      <c r="HD252" s="36"/>
      <c r="HE252" s="36"/>
      <c r="HF252" s="36"/>
      <c r="HG252" s="36"/>
      <c r="HH252" s="36"/>
      <c r="HI252" s="36"/>
      <c r="HJ252" s="36"/>
      <c r="HK252" s="36"/>
      <c r="HL252" s="36"/>
      <c r="HM252" s="36"/>
      <c r="HN252" s="36"/>
      <c r="HO252" s="36"/>
      <c r="HP252" s="36"/>
      <c r="HQ252" s="36"/>
      <c r="HR252" s="36"/>
      <c r="HS252" s="36"/>
      <c r="HT252" s="36"/>
      <c r="HU252" s="36"/>
      <c r="HV252" s="36"/>
      <c r="HW252" s="36"/>
      <c r="HX252" s="36"/>
      <c r="HY252" s="36"/>
      <c r="HZ252" s="36"/>
      <c r="IA252" s="36"/>
      <c r="IB252" s="36"/>
      <c r="IC252" s="36"/>
      <c r="ID252" s="36"/>
      <c r="IE252" s="36"/>
      <c r="IF252" s="36"/>
      <c r="IG252" s="36"/>
      <c r="IH252" s="36"/>
      <c r="II252" s="36"/>
      <c r="IJ252" s="36"/>
      <c r="IK252" s="36"/>
      <c r="IL252" s="36"/>
      <c r="IM252" s="36"/>
      <c r="IN252" s="36"/>
      <c r="IO252" s="36"/>
      <c r="IP252" s="36"/>
      <c r="IQ252" s="36"/>
      <c r="IR252" s="36"/>
      <c r="IS252" s="36"/>
      <c r="IT252" s="36"/>
      <c r="IU252" s="36"/>
      <c r="IV252" s="36"/>
      <c r="IW252" s="36"/>
      <c r="IX252" s="36"/>
      <c r="IY252" s="36"/>
      <c r="IZ252" s="36"/>
    </row>
    <row r="253" spans="8:8">
      <c r="B253" s="36" t="s">
        <v>631</v>
      </c>
      <c r="C253" s="39" t="s">
        <v>123</v>
      </c>
      <c r="D253" s="36" t="s">
        <v>1158</v>
      </c>
      <c r="E253" s="25">
        <v>45467.0</v>
      </c>
      <c r="F253" s="36" t="s">
        <v>692</v>
      </c>
      <c r="G253" s="36" t="s">
        <v>692</v>
      </c>
      <c r="H253" s="25">
        <v>45467.0</v>
      </c>
      <c r="I253" s="36" t="s">
        <v>1159</v>
      </c>
      <c r="J253" s="36" t="s">
        <v>598</v>
      </c>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6"/>
      <c r="DI253" s="36"/>
      <c r="DJ253" s="36"/>
      <c r="DK253" s="36"/>
      <c r="DL253" s="36"/>
      <c r="DM253" s="36"/>
      <c r="DN253" s="36"/>
      <c r="DO253" s="36"/>
      <c r="DP253" s="36"/>
      <c r="DQ253" s="36"/>
      <c r="DR253" s="36"/>
      <c r="DS253" s="36"/>
      <c r="DT253" s="36"/>
      <c r="DU253" s="36"/>
      <c r="DV253" s="36"/>
      <c r="DW253" s="36"/>
      <c r="DX253" s="36"/>
      <c r="DY253" s="36"/>
      <c r="DZ253" s="36"/>
      <c r="EA253" s="36"/>
      <c r="EB253" s="36"/>
      <c r="EC253" s="36"/>
      <c r="ED253" s="36"/>
      <c r="EE253" s="36"/>
      <c r="EF253" s="36"/>
      <c r="EG253" s="36"/>
      <c r="EH253" s="36"/>
      <c r="EI253" s="36"/>
      <c r="EJ253" s="36"/>
      <c r="EK253" s="36"/>
      <c r="EL253" s="36"/>
      <c r="EM253" s="36"/>
      <c r="EN253" s="36"/>
      <c r="EO253" s="36"/>
      <c r="EP253" s="36"/>
      <c r="EQ253" s="36"/>
      <c r="ER253" s="36"/>
      <c r="ES253" s="36"/>
      <c r="ET253" s="36"/>
      <c r="EU253" s="36"/>
      <c r="EV253" s="36"/>
      <c r="EW253" s="36"/>
      <c r="EX253" s="36"/>
      <c r="EY253" s="36"/>
      <c r="EZ253" s="36"/>
      <c r="FA253" s="36"/>
      <c r="FB253" s="36"/>
      <c r="FC253" s="36"/>
      <c r="FD253" s="36"/>
      <c r="FE253" s="36"/>
      <c r="FF253" s="36"/>
      <c r="FG253" s="36"/>
      <c r="FH253" s="36"/>
      <c r="FI253" s="36"/>
      <c r="FJ253" s="36"/>
      <c r="FK253" s="36"/>
      <c r="FL253" s="36"/>
      <c r="FM253" s="36"/>
      <c r="FN253" s="36"/>
      <c r="FO253" s="36"/>
      <c r="FP253" s="36"/>
      <c r="FQ253" s="36"/>
      <c r="FR253" s="36"/>
      <c r="FS253" s="36"/>
      <c r="FT253" s="36"/>
      <c r="FU253" s="36"/>
      <c r="FV253" s="36"/>
      <c r="FW253" s="36"/>
      <c r="FX253" s="36"/>
      <c r="FY253" s="36"/>
      <c r="FZ253" s="36"/>
      <c r="GA253" s="36"/>
      <c r="GB253" s="36"/>
      <c r="GC253" s="36"/>
      <c r="GD253" s="36"/>
      <c r="GE253" s="36"/>
      <c r="GF253" s="36"/>
      <c r="GG253" s="36"/>
      <c r="GH253" s="36"/>
      <c r="GI253" s="36"/>
      <c r="GJ253" s="36"/>
      <c r="GK253" s="36"/>
      <c r="GL253" s="36"/>
      <c r="GM253" s="36"/>
      <c r="GN253" s="36"/>
      <c r="GO253" s="36"/>
      <c r="GP253" s="36"/>
      <c r="GQ253" s="36"/>
      <c r="GR253" s="36"/>
      <c r="GS253" s="36"/>
      <c r="GT253" s="36"/>
      <c r="GU253" s="36"/>
      <c r="GV253" s="36"/>
      <c r="GW253" s="36"/>
      <c r="GX253" s="36"/>
      <c r="GY253" s="36"/>
      <c r="GZ253" s="36"/>
      <c r="HA253" s="36"/>
      <c r="HB253" s="36"/>
      <c r="HC253" s="36"/>
      <c r="HD253" s="36"/>
      <c r="HE253" s="36"/>
      <c r="HF253" s="36"/>
      <c r="HG253" s="36"/>
      <c r="HH253" s="36"/>
      <c r="HI253" s="36"/>
      <c r="HJ253" s="36"/>
      <c r="HK253" s="36"/>
      <c r="HL253" s="36"/>
      <c r="HM253" s="36"/>
      <c r="HN253" s="36"/>
      <c r="HO253" s="36"/>
      <c r="HP253" s="36"/>
      <c r="HQ253" s="36"/>
      <c r="HR253" s="36"/>
      <c r="HS253" s="36"/>
      <c r="HT253" s="36"/>
      <c r="HU253" s="36"/>
      <c r="HV253" s="36"/>
      <c r="HW253" s="36"/>
      <c r="HX253" s="36"/>
      <c r="HY253" s="36"/>
      <c r="HZ253" s="36"/>
      <c r="IA253" s="36"/>
      <c r="IB253" s="36"/>
      <c r="IC253" s="36"/>
      <c r="ID253" s="36"/>
      <c r="IE253" s="36"/>
      <c r="IF253" s="36"/>
      <c r="IG253" s="36"/>
      <c r="IH253" s="36"/>
      <c r="II253" s="36"/>
      <c r="IJ253" s="36"/>
      <c r="IK253" s="36"/>
      <c r="IL253" s="36"/>
      <c r="IM253" s="36"/>
      <c r="IN253" s="36"/>
      <c r="IO253" s="36"/>
      <c r="IP253" s="36"/>
      <c r="IQ253" s="36"/>
      <c r="IR253" s="36"/>
      <c r="IS253" s="36"/>
      <c r="IT253" s="36"/>
      <c r="IU253" s="36"/>
      <c r="IV253" s="36"/>
      <c r="IW253" s="36"/>
      <c r="IX253" s="36"/>
      <c r="IY253" s="36"/>
      <c r="IZ253" s="36"/>
    </row>
    <row r="254" spans="8:8">
      <c r="B254" s="36" t="s">
        <v>631</v>
      </c>
      <c r="C254" s="39" t="s">
        <v>123</v>
      </c>
      <c r="D254" s="36" t="s">
        <v>1160</v>
      </c>
      <c r="E254" s="25">
        <v>45467.0</v>
      </c>
      <c r="F254" s="36" t="s">
        <v>692</v>
      </c>
      <c r="G254" s="36" t="s">
        <v>692</v>
      </c>
      <c r="H254" s="25">
        <v>45467.0</v>
      </c>
      <c r="I254" s="36" t="s">
        <v>1159</v>
      </c>
      <c r="J254" s="36" t="s">
        <v>598</v>
      </c>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6"/>
      <c r="DI254" s="36"/>
      <c r="DJ254" s="36"/>
      <c r="DK254" s="36"/>
      <c r="DL254" s="36"/>
      <c r="DM254" s="36"/>
      <c r="DN254" s="36"/>
      <c r="DO254" s="36"/>
      <c r="DP254" s="36"/>
      <c r="DQ254" s="36"/>
      <c r="DR254" s="36"/>
      <c r="DS254" s="36"/>
      <c r="DT254" s="36"/>
      <c r="DU254" s="36"/>
      <c r="DV254" s="36"/>
      <c r="DW254" s="36"/>
      <c r="DX254" s="36"/>
      <c r="DY254" s="36"/>
      <c r="DZ254" s="36"/>
      <c r="EA254" s="36"/>
      <c r="EB254" s="36"/>
      <c r="EC254" s="36"/>
      <c r="ED254" s="36"/>
      <c r="EE254" s="36"/>
      <c r="EF254" s="36"/>
      <c r="EG254" s="36"/>
      <c r="EH254" s="36"/>
      <c r="EI254" s="36"/>
      <c r="EJ254" s="36"/>
      <c r="EK254" s="36"/>
      <c r="EL254" s="36"/>
      <c r="EM254" s="36"/>
      <c r="EN254" s="36"/>
      <c r="EO254" s="36"/>
      <c r="EP254" s="36"/>
      <c r="EQ254" s="36"/>
      <c r="ER254" s="36"/>
      <c r="ES254" s="36"/>
      <c r="ET254" s="36"/>
      <c r="EU254" s="36"/>
      <c r="EV254" s="36"/>
      <c r="EW254" s="36"/>
      <c r="EX254" s="36"/>
      <c r="EY254" s="36"/>
      <c r="EZ254" s="36"/>
      <c r="FA254" s="36"/>
      <c r="FB254" s="36"/>
      <c r="FC254" s="36"/>
      <c r="FD254" s="36"/>
      <c r="FE254" s="36"/>
      <c r="FF254" s="36"/>
      <c r="FG254" s="36"/>
      <c r="FH254" s="36"/>
      <c r="FI254" s="36"/>
      <c r="FJ254" s="36"/>
      <c r="FK254" s="36"/>
      <c r="FL254" s="36"/>
      <c r="FM254" s="36"/>
      <c r="FN254" s="36"/>
      <c r="FO254" s="36"/>
      <c r="FP254" s="36"/>
      <c r="FQ254" s="36"/>
      <c r="FR254" s="36"/>
      <c r="FS254" s="36"/>
      <c r="FT254" s="36"/>
      <c r="FU254" s="36"/>
      <c r="FV254" s="36"/>
      <c r="FW254" s="36"/>
      <c r="FX254" s="36"/>
      <c r="FY254" s="36"/>
      <c r="FZ254" s="36"/>
      <c r="GA254" s="36"/>
      <c r="GB254" s="36"/>
      <c r="GC254" s="36"/>
      <c r="GD254" s="36"/>
      <c r="GE254" s="36"/>
      <c r="GF254" s="36"/>
      <c r="GG254" s="36"/>
      <c r="GH254" s="36"/>
      <c r="GI254" s="36"/>
      <c r="GJ254" s="36"/>
      <c r="GK254" s="36"/>
      <c r="GL254" s="36"/>
      <c r="GM254" s="36"/>
      <c r="GN254" s="36"/>
      <c r="GO254" s="36"/>
      <c r="GP254" s="36"/>
      <c r="GQ254" s="36"/>
      <c r="GR254" s="36"/>
      <c r="GS254" s="36"/>
      <c r="GT254" s="36"/>
      <c r="GU254" s="36"/>
      <c r="GV254" s="36"/>
      <c r="GW254" s="36"/>
      <c r="GX254" s="36"/>
      <c r="GY254" s="36"/>
      <c r="GZ254" s="36"/>
      <c r="HA254" s="36"/>
      <c r="HB254" s="36"/>
      <c r="HC254" s="36"/>
      <c r="HD254" s="36"/>
      <c r="HE254" s="36"/>
      <c r="HF254" s="36"/>
      <c r="HG254" s="36"/>
      <c r="HH254" s="36"/>
      <c r="HI254" s="36"/>
      <c r="HJ254" s="36"/>
      <c r="HK254" s="36"/>
      <c r="HL254" s="36"/>
      <c r="HM254" s="36"/>
      <c r="HN254" s="36"/>
      <c r="HO254" s="36"/>
      <c r="HP254" s="36"/>
      <c r="HQ254" s="36"/>
      <c r="HR254" s="36"/>
      <c r="HS254" s="36"/>
      <c r="HT254" s="36"/>
      <c r="HU254" s="36"/>
      <c r="HV254" s="36"/>
      <c r="HW254" s="36"/>
      <c r="HX254" s="36"/>
      <c r="HY254" s="36"/>
      <c r="HZ254" s="36"/>
      <c r="IA254" s="36"/>
      <c r="IB254" s="36"/>
      <c r="IC254" s="36"/>
      <c r="ID254" s="36"/>
      <c r="IE254" s="36"/>
      <c r="IF254" s="36"/>
      <c r="IG254" s="36"/>
      <c r="IH254" s="36"/>
      <c r="II254" s="36"/>
      <c r="IJ254" s="36"/>
      <c r="IK254" s="36"/>
      <c r="IL254" s="36"/>
      <c r="IM254" s="36"/>
      <c r="IN254" s="36"/>
      <c r="IO254" s="36"/>
      <c r="IP254" s="36"/>
      <c r="IQ254" s="36"/>
      <c r="IR254" s="36"/>
      <c r="IS254" s="36"/>
      <c r="IT254" s="36"/>
      <c r="IU254" s="36"/>
      <c r="IV254" s="36"/>
      <c r="IW254" s="36"/>
      <c r="IX254" s="36"/>
      <c r="IY254" s="36"/>
      <c r="IZ254" s="36"/>
    </row>
    <row r="255" spans="8:8">
      <c r="B255" s="36" t="s">
        <v>631</v>
      </c>
      <c r="C255" s="39" t="s">
        <v>123</v>
      </c>
      <c r="D255" s="36" t="s">
        <v>1161</v>
      </c>
      <c r="E255" s="25">
        <v>45467.0</v>
      </c>
      <c r="F255" s="36" t="s">
        <v>721</v>
      </c>
      <c r="G255" s="36" t="s">
        <v>692</v>
      </c>
      <c r="H255" s="25">
        <v>45467.0</v>
      </c>
      <c r="I255" s="36" t="s">
        <v>1162</v>
      </c>
      <c r="J255" s="36" t="s">
        <v>598</v>
      </c>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6"/>
      <c r="DI255" s="36"/>
      <c r="DJ255" s="36"/>
      <c r="DK255" s="36"/>
      <c r="DL255" s="36"/>
      <c r="DM255" s="36"/>
      <c r="DN255" s="36"/>
      <c r="DO255" s="36"/>
      <c r="DP255" s="36"/>
      <c r="DQ255" s="36"/>
      <c r="DR255" s="36"/>
      <c r="DS255" s="36"/>
      <c r="DT255" s="36"/>
      <c r="DU255" s="36"/>
      <c r="DV255" s="36"/>
      <c r="DW255" s="36"/>
      <c r="DX255" s="36"/>
      <c r="DY255" s="36"/>
      <c r="DZ255" s="36"/>
      <c r="EA255" s="36"/>
      <c r="EB255" s="36"/>
      <c r="EC255" s="36"/>
      <c r="ED255" s="36"/>
      <c r="EE255" s="36"/>
      <c r="EF255" s="36"/>
      <c r="EG255" s="36"/>
      <c r="EH255" s="36"/>
      <c r="EI255" s="36"/>
      <c r="EJ255" s="36"/>
      <c r="EK255" s="36"/>
      <c r="EL255" s="36"/>
      <c r="EM255" s="36"/>
      <c r="EN255" s="36"/>
      <c r="EO255" s="36"/>
      <c r="EP255" s="36"/>
      <c r="EQ255" s="36"/>
      <c r="ER255" s="36"/>
      <c r="ES255" s="36"/>
      <c r="ET255" s="36"/>
      <c r="EU255" s="36"/>
      <c r="EV255" s="36"/>
      <c r="EW255" s="36"/>
      <c r="EX255" s="36"/>
      <c r="EY255" s="36"/>
      <c r="EZ255" s="36"/>
      <c r="FA255" s="36"/>
      <c r="FB255" s="36"/>
      <c r="FC255" s="36"/>
      <c r="FD255" s="36"/>
      <c r="FE255" s="36"/>
      <c r="FF255" s="36"/>
      <c r="FG255" s="36"/>
      <c r="FH255" s="36"/>
      <c r="FI255" s="36"/>
      <c r="FJ255" s="36"/>
      <c r="FK255" s="36"/>
      <c r="FL255" s="36"/>
      <c r="FM255" s="36"/>
      <c r="FN255" s="36"/>
      <c r="FO255" s="36"/>
      <c r="FP255" s="36"/>
      <c r="FQ255" s="36"/>
      <c r="FR255" s="36"/>
      <c r="FS255" s="36"/>
      <c r="FT255" s="36"/>
      <c r="FU255" s="36"/>
      <c r="FV255" s="36"/>
      <c r="FW255" s="36"/>
      <c r="FX255" s="36"/>
      <c r="FY255" s="36"/>
      <c r="FZ255" s="36"/>
      <c r="GA255" s="36"/>
      <c r="GB255" s="36"/>
      <c r="GC255" s="36"/>
      <c r="GD255" s="36"/>
      <c r="GE255" s="36"/>
      <c r="GF255" s="36"/>
      <c r="GG255" s="36"/>
      <c r="GH255" s="36"/>
      <c r="GI255" s="36"/>
      <c r="GJ255" s="36"/>
      <c r="GK255" s="36"/>
      <c r="GL255" s="36"/>
      <c r="GM255" s="36"/>
      <c r="GN255" s="36"/>
      <c r="GO255" s="36"/>
      <c r="GP255" s="36"/>
      <c r="GQ255" s="36"/>
      <c r="GR255" s="36"/>
      <c r="GS255" s="36"/>
      <c r="GT255" s="36"/>
      <c r="GU255" s="36"/>
      <c r="GV255" s="36"/>
      <c r="GW255" s="36"/>
      <c r="GX255" s="36"/>
      <c r="GY255" s="36"/>
      <c r="GZ255" s="36"/>
      <c r="HA255" s="36"/>
      <c r="HB255" s="36"/>
      <c r="HC255" s="36"/>
      <c r="HD255" s="36"/>
      <c r="HE255" s="36"/>
      <c r="HF255" s="36"/>
      <c r="HG255" s="36"/>
      <c r="HH255" s="36"/>
      <c r="HI255" s="36"/>
      <c r="HJ255" s="36"/>
      <c r="HK255" s="36"/>
      <c r="HL255" s="36"/>
      <c r="HM255" s="36"/>
      <c r="HN255" s="36"/>
      <c r="HO255" s="36"/>
      <c r="HP255" s="36"/>
      <c r="HQ255" s="36"/>
      <c r="HR255" s="36"/>
      <c r="HS255" s="36"/>
      <c r="HT255" s="36"/>
      <c r="HU255" s="36"/>
      <c r="HV255" s="36"/>
      <c r="HW255" s="36"/>
      <c r="HX255" s="36"/>
      <c r="HY255" s="36"/>
      <c r="HZ255" s="36"/>
      <c r="IA255" s="36"/>
      <c r="IB255" s="36"/>
      <c r="IC255" s="36"/>
      <c r="ID255" s="36"/>
      <c r="IE255" s="36"/>
      <c r="IF255" s="36"/>
      <c r="IG255" s="36"/>
      <c r="IH255" s="36"/>
      <c r="II255" s="36"/>
      <c r="IJ255" s="36"/>
      <c r="IK255" s="36"/>
      <c r="IL255" s="36"/>
      <c r="IM255" s="36"/>
      <c r="IN255" s="36"/>
      <c r="IO255" s="36"/>
      <c r="IP255" s="36"/>
      <c r="IQ255" s="36"/>
      <c r="IR255" s="36"/>
      <c r="IS255" s="36"/>
      <c r="IT255" s="36"/>
      <c r="IU255" s="36"/>
      <c r="IV255" s="36"/>
      <c r="IW255" s="36"/>
      <c r="IX255" s="36"/>
      <c r="IY255" s="36"/>
      <c r="IZ255" s="36"/>
    </row>
    <row r="256" spans="8:8">
      <c r="B256" s="36" t="s">
        <v>631</v>
      </c>
      <c r="C256" s="4" t="s">
        <v>82</v>
      </c>
      <c r="D256" s="36" t="s">
        <v>1163</v>
      </c>
      <c r="E256" s="25">
        <v>45470.0</v>
      </c>
      <c r="F256" s="36" t="s">
        <v>692</v>
      </c>
      <c r="G256" s="36" t="s">
        <v>692</v>
      </c>
      <c r="H256" s="25">
        <v>45470.0</v>
      </c>
      <c r="I256" s="36" t="s">
        <v>1164</v>
      </c>
      <c r="J256" s="36" t="s">
        <v>659</v>
      </c>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6"/>
      <c r="DI256" s="36"/>
      <c r="DJ256" s="36"/>
      <c r="DK256" s="36"/>
      <c r="DL256" s="36"/>
      <c r="DM256" s="36"/>
      <c r="DN256" s="36"/>
      <c r="DO256" s="36"/>
      <c r="DP256" s="36"/>
      <c r="DQ256" s="36"/>
      <c r="DR256" s="36"/>
      <c r="DS256" s="36"/>
      <c r="DT256" s="36"/>
      <c r="DU256" s="36"/>
      <c r="DV256" s="36"/>
      <c r="DW256" s="36"/>
      <c r="DX256" s="36"/>
      <c r="DY256" s="36"/>
      <c r="DZ256" s="36"/>
      <c r="EA256" s="36"/>
      <c r="EB256" s="36"/>
      <c r="EC256" s="36"/>
      <c r="ED256" s="36"/>
      <c r="EE256" s="36"/>
      <c r="EF256" s="36"/>
      <c r="EG256" s="36"/>
      <c r="EH256" s="36"/>
      <c r="EI256" s="36"/>
      <c r="EJ256" s="36"/>
      <c r="EK256" s="36"/>
      <c r="EL256" s="36"/>
      <c r="EM256" s="36"/>
      <c r="EN256" s="36"/>
      <c r="EO256" s="36"/>
      <c r="EP256" s="36"/>
      <c r="EQ256" s="36"/>
      <c r="ER256" s="36"/>
      <c r="ES256" s="36"/>
      <c r="ET256" s="36"/>
      <c r="EU256" s="36"/>
      <c r="EV256" s="36"/>
      <c r="EW256" s="36"/>
      <c r="EX256" s="36"/>
      <c r="EY256" s="36"/>
      <c r="EZ256" s="36"/>
      <c r="FA256" s="36"/>
      <c r="FB256" s="36"/>
      <c r="FC256" s="36"/>
      <c r="FD256" s="36"/>
      <c r="FE256" s="36"/>
      <c r="FF256" s="36"/>
      <c r="FG256" s="36"/>
      <c r="FH256" s="36"/>
      <c r="FI256" s="36"/>
      <c r="FJ256" s="36"/>
      <c r="FK256" s="36"/>
      <c r="FL256" s="36"/>
      <c r="FM256" s="36"/>
      <c r="FN256" s="36"/>
      <c r="FO256" s="36"/>
      <c r="FP256" s="36"/>
      <c r="FQ256" s="36"/>
      <c r="FR256" s="36"/>
      <c r="FS256" s="36"/>
      <c r="FT256" s="36"/>
      <c r="FU256" s="36"/>
      <c r="FV256" s="36"/>
      <c r="FW256" s="36"/>
      <c r="FX256" s="36"/>
      <c r="FY256" s="36"/>
      <c r="FZ256" s="36"/>
      <c r="GA256" s="36"/>
      <c r="GB256" s="36"/>
      <c r="GC256" s="36"/>
      <c r="GD256" s="36"/>
      <c r="GE256" s="36"/>
      <c r="GF256" s="36"/>
      <c r="GG256" s="36"/>
      <c r="GH256" s="36"/>
      <c r="GI256" s="36"/>
      <c r="GJ256" s="36"/>
      <c r="GK256" s="36"/>
      <c r="GL256" s="36"/>
      <c r="GM256" s="36"/>
      <c r="GN256" s="36"/>
      <c r="GO256" s="36"/>
      <c r="GP256" s="36"/>
      <c r="GQ256" s="36"/>
      <c r="GR256" s="36"/>
      <c r="GS256" s="36"/>
      <c r="GT256" s="36"/>
      <c r="GU256" s="36"/>
      <c r="GV256" s="36"/>
      <c r="GW256" s="36"/>
      <c r="GX256" s="36"/>
      <c r="GY256" s="36"/>
      <c r="GZ256" s="36"/>
      <c r="HA256" s="36"/>
      <c r="HB256" s="36"/>
      <c r="HC256" s="36"/>
      <c r="HD256" s="36"/>
      <c r="HE256" s="36"/>
      <c r="HF256" s="36"/>
      <c r="HG256" s="36"/>
      <c r="HH256" s="36"/>
      <c r="HI256" s="36"/>
      <c r="HJ256" s="36"/>
      <c r="HK256" s="36"/>
      <c r="HL256" s="36"/>
      <c r="HM256" s="36"/>
      <c r="HN256" s="36"/>
      <c r="HO256" s="36"/>
      <c r="HP256" s="36"/>
      <c r="HQ256" s="36"/>
      <c r="HR256" s="36"/>
      <c r="HS256" s="36"/>
      <c r="HT256" s="36"/>
      <c r="HU256" s="36"/>
      <c r="HV256" s="36"/>
      <c r="HW256" s="36"/>
      <c r="HX256" s="36"/>
      <c r="HY256" s="36"/>
      <c r="HZ256" s="36"/>
      <c r="IA256" s="36"/>
      <c r="IB256" s="36"/>
      <c r="IC256" s="36"/>
      <c r="ID256" s="36"/>
      <c r="IE256" s="36"/>
      <c r="IF256" s="36"/>
      <c r="IG256" s="36"/>
      <c r="IH256" s="36"/>
      <c r="II256" s="36"/>
      <c r="IJ256" s="36"/>
      <c r="IK256" s="36"/>
      <c r="IL256" s="36"/>
      <c r="IM256" s="36"/>
      <c r="IN256" s="36"/>
      <c r="IO256" s="36"/>
      <c r="IP256" s="36"/>
      <c r="IQ256" s="36"/>
      <c r="IR256" s="36"/>
      <c r="IS256" s="36"/>
      <c r="IT256" s="36"/>
      <c r="IU256" s="36"/>
      <c r="IV256" s="36"/>
      <c r="IW256" s="36"/>
      <c r="IX256" s="36"/>
      <c r="IY256" s="36"/>
      <c r="IZ256" s="36"/>
    </row>
    <row r="257" spans="8:8">
      <c r="B257" s="36" t="s">
        <v>654</v>
      </c>
      <c r="C257" s="36" t="s">
        <v>89</v>
      </c>
      <c r="D257" s="36" t="s">
        <v>1165</v>
      </c>
      <c r="E257" s="25">
        <v>45454.0</v>
      </c>
      <c r="F257" s="36" t="s">
        <v>721</v>
      </c>
      <c r="G257" s="36" t="s">
        <v>692</v>
      </c>
      <c r="H257" s="25">
        <v>45454.0</v>
      </c>
      <c r="I257" s="36" t="s">
        <v>1166</v>
      </c>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6"/>
      <c r="DI257" s="36"/>
      <c r="DJ257" s="36"/>
      <c r="DK257" s="36"/>
      <c r="DL257" s="36"/>
      <c r="DM257" s="36"/>
      <c r="DN257" s="36"/>
      <c r="DO257" s="36"/>
      <c r="DP257" s="36"/>
      <c r="DQ257" s="36"/>
      <c r="DR257" s="36"/>
      <c r="DS257" s="36"/>
      <c r="DT257" s="36"/>
      <c r="DU257" s="36"/>
      <c r="DV257" s="36"/>
      <c r="DW257" s="36"/>
      <c r="DX257" s="36"/>
      <c r="DY257" s="36"/>
      <c r="DZ257" s="36"/>
      <c r="EA257" s="36"/>
      <c r="EB257" s="36"/>
      <c r="EC257" s="36"/>
      <c r="ED257" s="36"/>
      <c r="EE257" s="36"/>
      <c r="EF257" s="36"/>
      <c r="EG257" s="36"/>
      <c r="EH257" s="36"/>
      <c r="EI257" s="36"/>
      <c r="EJ257" s="36"/>
      <c r="EK257" s="36"/>
      <c r="EL257" s="36"/>
      <c r="EM257" s="36"/>
      <c r="EN257" s="36"/>
      <c r="EO257" s="36"/>
      <c r="EP257" s="36"/>
      <c r="EQ257" s="36"/>
      <c r="ER257" s="36"/>
      <c r="ES257" s="36"/>
      <c r="ET257" s="36"/>
      <c r="EU257" s="36"/>
      <c r="EV257" s="36"/>
      <c r="EW257" s="36"/>
      <c r="EX257" s="36"/>
      <c r="EY257" s="36"/>
      <c r="EZ257" s="36"/>
      <c r="FA257" s="36"/>
      <c r="FB257" s="36"/>
      <c r="FC257" s="36"/>
      <c r="FD257" s="36"/>
      <c r="FE257" s="36"/>
      <c r="FF257" s="36"/>
      <c r="FG257" s="36"/>
      <c r="FH257" s="36"/>
      <c r="FI257" s="36"/>
      <c r="FJ257" s="36"/>
      <c r="FK257" s="36"/>
      <c r="FL257" s="36"/>
      <c r="FM257" s="36"/>
      <c r="FN257" s="36"/>
      <c r="FO257" s="36"/>
      <c r="FP257" s="36"/>
      <c r="FQ257" s="36"/>
      <c r="FR257" s="36"/>
      <c r="FS257" s="36"/>
      <c r="FT257" s="36"/>
      <c r="FU257" s="36"/>
      <c r="FV257" s="36"/>
      <c r="FW257" s="36"/>
      <c r="FX257" s="36"/>
      <c r="FY257" s="36"/>
      <c r="FZ257" s="36"/>
      <c r="GA257" s="36"/>
      <c r="GB257" s="36"/>
      <c r="GC257" s="36"/>
      <c r="GD257" s="36"/>
      <c r="GE257" s="36"/>
      <c r="GF257" s="36"/>
      <c r="GG257" s="36"/>
      <c r="GH257" s="36"/>
      <c r="GI257" s="36"/>
      <c r="GJ257" s="36"/>
      <c r="GK257" s="36"/>
      <c r="GL257" s="36"/>
      <c r="GM257" s="36"/>
      <c r="GN257" s="36"/>
      <c r="GO257" s="36"/>
      <c r="GP257" s="36"/>
      <c r="GQ257" s="36"/>
      <c r="GR257" s="36"/>
      <c r="GS257" s="36"/>
      <c r="GT257" s="36"/>
      <c r="GU257" s="36"/>
      <c r="GV257" s="36"/>
      <c r="GW257" s="36"/>
      <c r="GX257" s="36"/>
      <c r="GY257" s="36"/>
      <c r="GZ257" s="36"/>
      <c r="HA257" s="36"/>
      <c r="HB257" s="36"/>
      <c r="HC257" s="36"/>
      <c r="HD257" s="36"/>
      <c r="HE257" s="36"/>
      <c r="HF257" s="36"/>
      <c r="HG257" s="36"/>
      <c r="HH257" s="36"/>
      <c r="HI257" s="36"/>
      <c r="HJ257" s="36"/>
      <c r="HK257" s="36"/>
      <c r="HL257" s="36"/>
      <c r="HM257" s="36"/>
      <c r="HN257" s="36"/>
      <c r="HO257" s="36"/>
      <c r="HP257" s="36"/>
      <c r="HQ257" s="36"/>
      <c r="HR257" s="36"/>
      <c r="HS257" s="36"/>
      <c r="HT257" s="36"/>
      <c r="HU257" s="36"/>
      <c r="HV257" s="36"/>
      <c r="HW257" s="36"/>
      <c r="HX257" s="36"/>
      <c r="HY257" s="36"/>
      <c r="HZ257" s="36"/>
      <c r="IA257" s="36"/>
      <c r="IB257" s="36"/>
      <c r="IC257" s="36"/>
      <c r="ID257" s="36"/>
      <c r="IE257" s="36"/>
      <c r="IF257" s="36"/>
      <c r="IG257" s="36"/>
      <c r="IH257" s="36"/>
      <c r="II257" s="36"/>
      <c r="IJ257" s="36"/>
      <c r="IK257" s="36"/>
      <c r="IL257" s="36"/>
      <c r="IM257" s="36"/>
      <c r="IN257" s="36"/>
      <c r="IO257" s="36"/>
      <c r="IP257" s="36"/>
      <c r="IQ257" s="36"/>
      <c r="IR257" s="36"/>
      <c r="IS257" s="36"/>
      <c r="IT257" s="36"/>
      <c r="IU257" s="36"/>
      <c r="IV257" s="36"/>
      <c r="IW257" s="36"/>
      <c r="IX257" s="36"/>
      <c r="IY257" s="36"/>
      <c r="IZ257" s="36"/>
    </row>
    <row r="258" spans="8:8">
      <c r="B258" s="36" t="s">
        <v>654</v>
      </c>
      <c r="C258" s="36" t="s">
        <v>89</v>
      </c>
      <c r="D258" s="36" t="s">
        <v>1167</v>
      </c>
      <c r="E258" s="25">
        <v>45454.0</v>
      </c>
      <c r="F258" s="36" t="s">
        <v>721</v>
      </c>
      <c r="G258" s="36" t="s">
        <v>692</v>
      </c>
      <c r="H258" s="25">
        <v>45454.0</v>
      </c>
      <c r="I258" s="36" t="s">
        <v>1168</v>
      </c>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6"/>
      <c r="DI258" s="36"/>
      <c r="DJ258" s="36"/>
      <c r="DK258" s="36"/>
      <c r="DL258" s="36"/>
      <c r="DM258" s="36"/>
      <c r="DN258" s="36"/>
      <c r="DO258" s="36"/>
      <c r="DP258" s="36"/>
      <c r="DQ258" s="36"/>
      <c r="DR258" s="36"/>
      <c r="DS258" s="36"/>
      <c r="DT258" s="36"/>
      <c r="DU258" s="36"/>
      <c r="DV258" s="36"/>
      <c r="DW258" s="36"/>
      <c r="DX258" s="36"/>
      <c r="DY258" s="36"/>
      <c r="DZ258" s="36"/>
      <c r="EA258" s="36"/>
      <c r="EB258" s="36"/>
      <c r="EC258" s="36"/>
      <c r="ED258" s="36"/>
      <c r="EE258" s="36"/>
      <c r="EF258" s="36"/>
      <c r="EG258" s="36"/>
      <c r="EH258" s="36"/>
      <c r="EI258" s="36"/>
      <c r="EJ258" s="36"/>
      <c r="EK258" s="36"/>
      <c r="EL258" s="36"/>
      <c r="EM258" s="36"/>
      <c r="EN258" s="36"/>
      <c r="EO258" s="36"/>
      <c r="EP258" s="36"/>
      <c r="EQ258" s="36"/>
      <c r="ER258" s="36"/>
      <c r="ES258" s="36"/>
      <c r="ET258" s="36"/>
      <c r="EU258" s="36"/>
      <c r="EV258" s="36"/>
      <c r="EW258" s="36"/>
      <c r="EX258" s="36"/>
      <c r="EY258" s="36"/>
      <c r="EZ258" s="36"/>
      <c r="FA258" s="36"/>
      <c r="FB258" s="36"/>
      <c r="FC258" s="36"/>
      <c r="FD258" s="36"/>
      <c r="FE258" s="36"/>
      <c r="FF258" s="36"/>
      <c r="FG258" s="36"/>
      <c r="FH258" s="36"/>
      <c r="FI258" s="36"/>
      <c r="FJ258" s="36"/>
      <c r="FK258" s="36"/>
      <c r="FL258" s="36"/>
      <c r="FM258" s="36"/>
      <c r="FN258" s="36"/>
      <c r="FO258" s="36"/>
      <c r="FP258" s="36"/>
      <c r="FQ258" s="36"/>
      <c r="FR258" s="36"/>
      <c r="FS258" s="36"/>
      <c r="FT258" s="36"/>
      <c r="FU258" s="36"/>
      <c r="FV258" s="36"/>
      <c r="FW258" s="36"/>
      <c r="FX258" s="36"/>
      <c r="FY258" s="36"/>
      <c r="FZ258" s="36"/>
      <c r="GA258" s="36"/>
      <c r="GB258" s="36"/>
      <c r="GC258" s="36"/>
      <c r="GD258" s="36"/>
      <c r="GE258" s="36"/>
      <c r="GF258" s="36"/>
      <c r="GG258" s="36"/>
      <c r="GH258" s="36"/>
      <c r="GI258" s="36"/>
      <c r="GJ258" s="36"/>
      <c r="GK258" s="36"/>
      <c r="GL258" s="36"/>
      <c r="GM258" s="36"/>
      <c r="GN258" s="36"/>
      <c r="GO258" s="36"/>
      <c r="GP258" s="36"/>
      <c r="GQ258" s="36"/>
      <c r="GR258" s="36"/>
      <c r="GS258" s="36"/>
      <c r="GT258" s="36"/>
      <c r="GU258" s="36"/>
      <c r="GV258" s="36"/>
      <c r="GW258" s="36"/>
      <c r="GX258" s="36"/>
      <c r="GY258" s="36"/>
      <c r="GZ258" s="36"/>
      <c r="HA258" s="36"/>
      <c r="HB258" s="36"/>
      <c r="HC258" s="36"/>
      <c r="HD258" s="36"/>
      <c r="HE258" s="36"/>
      <c r="HF258" s="36"/>
      <c r="HG258" s="36"/>
      <c r="HH258" s="36"/>
      <c r="HI258" s="36"/>
      <c r="HJ258" s="36"/>
      <c r="HK258" s="36"/>
      <c r="HL258" s="36"/>
      <c r="HM258" s="36"/>
      <c r="HN258" s="36"/>
      <c r="HO258" s="36"/>
      <c r="HP258" s="36"/>
      <c r="HQ258" s="36"/>
      <c r="HR258" s="36"/>
      <c r="HS258" s="36"/>
      <c r="HT258" s="36"/>
      <c r="HU258" s="36"/>
      <c r="HV258" s="36"/>
      <c r="HW258" s="36"/>
      <c r="HX258" s="36"/>
      <c r="HY258" s="36"/>
      <c r="HZ258" s="36"/>
      <c r="IA258" s="36"/>
      <c r="IB258" s="36"/>
      <c r="IC258" s="36"/>
      <c r="ID258" s="36"/>
      <c r="IE258" s="36"/>
      <c r="IF258" s="36"/>
      <c r="IG258" s="36"/>
      <c r="IH258" s="36"/>
      <c r="II258" s="36"/>
      <c r="IJ258" s="36"/>
      <c r="IK258" s="36"/>
      <c r="IL258" s="36"/>
      <c r="IM258" s="36"/>
      <c r="IN258" s="36"/>
      <c r="IO258" s="36"/>
      <c r="IP258" s="36"/>
      <c r="IQ258" s="36"/>
      <c r="IR258" s="36"/>
      <c r="IS258" s="36"/>
      <c r="IT258" s="36"/>
      <c r="IU258" s="36"/>
      <c r="IV258" s="36"/>
      <c r="IW258" s="36"/>
      <c r="IX258" s="36"/>
      <c r="IY258" s="36"/>
      <c r="IZ258" s="36"/>
    </row>
    <row r="259" spans="8:8">
      <c r="B259" s="36" t="s">
        <v>654</v>
      </c>
      <c r="C259" s="36" t="s">
        <v>89</v>
      </c>
      <c r="D259" s="36" t="s">
        <v>1169</v>
      </c>
      <c r="E259" s="25">
        <v>45455.0</v>
      </c>
      <c r="F259" s="36" t="s">
        <v>692</v>
      </c>
      <c r="G259" s="36" t="s">
        <v>692</v>
      </c>
      <c r="H259" s="25">
        <v>45455.0</v>
      </c>
      <c r="I259" s="36" t="s">
        <v>1170</v>
      </c>
      <c r="J259" s="36" t="s">
        <v>160</v>
      </c>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6"/>
      <c r="DI259" s="36"/>
      <c r="DJ259" s="36"/>
      <c r="DK259" s="36"/>
      <c r="DL259" s="36"/>
      <c r="DM259" s="36"/>
      <c r="DN259" s="36"/>
      <c r="DO259" s="36"/>
      <c r="DP259" s="36"/>
      <c r="DQ259" s="36"/>
      <c r="DR259" s="36"/>
      <c r="DS259" s="36"/>
      <c r="DT259" s="36"/>
      <c r="DU259" s="36"/>
      <c r="DV259" s="36"/>
      <c r="DW259" s="36"/>
      <c r="DX259" s="36"/>
      <c r="DY259" s="36"/>
      <c r="DZ259" s="36"/>
      <c r="EA259" s="36"/>
      <c r="EB259" s="36"/>
      <c r="EC259" s="36"/>
      <c r="ED259" s="36"/>
      <c r="EE259" s="36"/>
      <c r="EF259" s="36"/>
      <c r="EG259" s="36"/>
      <c r="EH259" s="36"/>
      <c r="EI259" s="36"/>
      <c r="EJ259" s="36"/>
      <c r="EK259" s="36"/>
      <c r="EL259" s="36"/>
      <c r="EM259" s="36"/>
      <c r="EN259" s="36"/>
      <c r="EO259" s="36"/>
      <c r="EP259" s="36"/>
      <c r="EQ259" s="36"/>
      <c r="ER259" s="36"/>
      <c r="ES259" s="36"/>
      <c r="ET259" s="36"/>
      <c r="EU259" s="36"/>
      <c r="EV259" s="36"/>
      <c r="EW259" s="36"/>
      <c r="EX259" s="36"/>
      <c r="EY259" s="36"/>
      <c r="EZ259" s="36"/>
      <c r="FA259" s="36"/>
      <c r="FB259" s="36"/>
      <c r="FC259" s="36"/>
      <c r="FD259" s="36"/>
      <c r="FE259" s="36"/>
      <c r="FF259" s="36"/>
      <c r="FG259" s="36"/>
      <c r="FH259" s="36"/>
      <c r="FI259" s="36"/>
      <c r="FJ259" s="36"/>
      <c r="FK259" s="36"/>
      <c r="FL259" s="36"/>
      <c r="FM259" s="36"/>
      <c r="FN259" s="36"/>
      <c r="FO259" s="36"/>
      <c r="FP259" s="36"/>
      <c r="FQ259" s="36"/>
      <c r="FR259" s="36"/>
      <c r="FS259" s="36"/>
      <c r="FT259" s="36"/>
      <c r="FU259" s="36"/>
      <c r="FV259" s="36"/>
      <c r="FW259" s="36"/>
      <c r="FX259" s="36"/>
      <c r="FY259" s="36"/>
      <c r="FZ259" s="36"/>
      <c r="GA259" s="36"/>
      <c r="GB259" s="36"/>
      <c r="GC259" s="36"/>
      <c r="GD259" s="36"/>
      <c r="GE259" s="36"/>
      <c r="GF259" s="36"/>
      <c r="GG259" s="36"/>
      <c r="GH259" s="36"/>
      <c r="GI259" s="36"/>
      <c r="GJ259" s="36"/>
      <c r="GK259" s="36"/>
      <c r="GL259" s="36"/>
      <c r="GM259" s="36"/>
      <c r="GN259" s="36"/>
      <c r="GO259" s="36"/>
      <c r="GP259" s="36"/>
      <c r="GQ259" s="36"/>
      <c r="GR259" s="36"/>
      <c r="GS259" s="36"/>
      <c r="GT259" s="36"/>
      <c r="GU259" s="36"/>
      <c r="GV259" s="36"/>
      <c r="GW259" s="36"/>
      <c r="GX259" s="36"/>
      <c r="GY259" s="36"/>
      <c r="GZ259" s="36"/>
      <c r="HA259" s="36"/>
      <c r="HB259" s="36"/>
      <c r="HC259" s="36"/>
      <c r="HD259" s="36"/>
      <c r="HE259" s="36"/>
      <c r="HF259" s="36"/>
      <c r="HG259" s="36"/>
      <c r="HH259" s="36"/>
      <c r="HI259" s="36"/>
      <c r="HJ259" s="36"/>
      <c r="HK259" s="36"/>
      <c r="HL259" s="36"/>
      <c r="HM259" s="36"/>
      <c r="HN259" s="36"/>
      <c r="HO259" s="36"/>
      <c r="HP259" s="36"/>
      <c r="HQ259" s="36"/>
      <c r="HR259" s="36"/>
      <c r="HS259" s="36"/>
      <c r="HT259" s="36"/>
      <c r="HU259" s="36"/>
      <c r="HV259" s="36"/>
      <c r="HW259" s="36"/>
      <c r="HX259" s="36"/>
      <c r="HY259" s="36"/>
      <c r="HZ259" s="36"/>
      <c r="IA259" s="36"/>
      <c r="IB259" s="36"/>
      <c r="IC259" s="36"/>
      <c r="ID259" s="36"/>
      <c r="IE259" s="36"/>
      <c r="IF259" s="36"/>
      <c r="IG259" s="36"/>
      <c r="IH259" s="36"/>
      <c r="II259" s="36"/>
      <c r="IJ259" s="36"/>
      <c r="IK259" s="36"/>
      <c r="IL259" s="36"/>
      <c r="IM259" s="36"/>
      <c r="IN259" s="36"/>
      <c r="IO259" s="36"/>
      <c r="IP259" s="36"/>
      <c r="IQ259" s="36"/>
      <c r="IR259" s="36"/>
      <c r="IS259" s="36"/>
      <c r="IT259" s="36"/>
      <c r="IU259" s="36"/>
      <c r="IV259" s="36"/>
      <c r="IW259" s="36"/>
      <c r="IX259" s="36"/>
      <c r="IY259" s="36"/>
      <c r="IZ259" s="36"/>
    </row>
    <row r="260" spans="8:8">
      <c r="B260" s="36" t="s">
        <v>654</v>
      </c>
      <c r="C260" s="36" t="s">
        <v>89</v>
      </c>
      <c r="D260" s="36" t="s">
        <v>1171</v>
      </c>
      <c r="E260" s="25">
        <v>45467.0</v>
      </c>
      <c r="F260" s="36" t="s">
        <v>721</v>
      </c>
      <c r="G260" s="36" t="s">
        <v>692</v>
      </c>
      <c r="H260" s="25">
        <v>45467.0</v>
      </c>
      <c r="I260" s="36" t="s">
        <v>1172</v>
      </c>
      <c r="J260" s="36" t="s">
        <v>583</v>
      </c>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6"/>
      <c r="DI260" s="36"/>
      <c r="DJ260" s="36"/>
      <c r="DK260" s="36"/>
      <c r="DL260" s="36"/>
      <c r="DM260" s="36"/>
      <c r="DN260" s="36"/>
      <c r="DO260" s="36"/>
      <c r="DP260" s="36"/>
      <c r="DQ260" s="36"/>
      <c r="DR260" s="36"/>
      <c r="DS260" s="36"/>
      <c r="DT260" s="36"/>
      <c r="DU260" s="36"/>
      <c r="DV260" s="36"/>
      <c r="DW260" s="36"/>
      <c r="DX260" s="36"/>
      <c r="DY260" s="36"/>
      <c r="DZ260" s="36"/>
      <c r="EA260" s="36"/>
      <c r="EB260" s="36"/>
      <c r="EC260" s="36"/>
      <c r="ED260" s="36"/>
      <c r="EE260" s="36"/>
      <c r="EF260" s="36"/>
      <c r="EG260" s="36"/>
      <c r="EH260" s="36"/>
      <c r="EI260" s="36"/>
      <c r="EJ260" s="36"/>
      <c r="EK260" s="36"/>
      <c r="EL260" s="36"/>
      <c r="EM260" s="36"/>
      <c r="EN260" s="36"/>
      <c r="EO260" s="36"/>
      <c r="EP260" s="36"/>
      <c r="EQ260" s="36"/>
      <c r="ER260" s="36"/>
      <c r="ES260" s="36"/>
      <c r="ET260" s="36"/>
      <c r="EU260" s="36"/>
      <c r="EV260" s="36"/>
      <c r="EW260" s="36"/>
      <c r="EX260" s="36"/>
      <c r="EY260" s="36"/>
      <c r="EZ260" s="36"/>
      <c r="FA260" s="36"/>
      <c r="FB260" s="36"/>
      <c r="FC260" s="36"/>
      <c r="FD260" s="36"/>
      <c r="FE260" s="36"/>
      <c r="FF260" s="36"/>
      <c r="FG260" s="36"/>
      <c r="FH260" s="36"/>
      <c r="FI260" s="36"/>
      <c r="FJ260" s="36"/>
      <c r="FK260" s="36"/>
      <c r="FL260" s="36"/>
      <c r="FM260" s="36"/>
      <c r="FN260" s="36"/>
      <c r="FO260" s="36"/>
      <c r="FP260" s="36"/>
      <c r="FQ260" s="36"/>
      <c r="FR260" s="36"/>
      <c r="FS260" s="36"/>
      <c r="FT260" s="36"/>
      <c r="FU260" s="36"/>
      <c r="FV260" s="36"/>
      <c r="FW260" s="36"/>
      <c r="FX260" s="36"/>
      <c r="FY260" s="36"/>
      <c r="FZ260" s="36"/>
      <c r="GA260" s="36"/>
      <c r="GB260" s="36"/>
      <c r="GC260" s="36"/>
      <c r="GD260" s="36"/>
      <c r="GE260" s="36"/>
      <c r="GF260" s="36"/>
      <c r="GG260" s="36"/>
      <c r="GH260" s="36"/>
      <c r="GI260" s="36"/>
      <c r="GJ260" s="36"/>
      <c r="GK260" s="36"/>
      <c r="GL260" s="36"/>
      <c r="GM260" s="36"/>
      <c r="GN260" s="36"/>
      <c r="GO260" s="36"/>
      <c r="GP260" s="36"/>
      <c r="GQ260" s="36"/>
      <c r="GR260" s="36"/>
      <c r="GS260" s="36"/>
      <c r="GT260" s="36"/>
      <c r="GU260" s="36"/>
      <c r="GV260" s="36"/>
      <c r="GW260" s="36"/>
      <c r="GX260" s="36"/>
      <c r="GY260" s="36"/>
      <c r="GZ260" s="36"/>
      <c r="HA260" s="36"/>
      <c r="HB260" s="36"/>
      <c r="HC260" s="36"/>
      <c r="HD260" s="36"/>
      <c r="HE260" s="36"/>
      <c r="HF260" s="36"/>
      <c r="HG260" s="36"/>
      <c r="HH260" s="36"/>
      <c r="HI260" s="36"/>
      <c r="HJ260" s="36"/>
      <c r="HK260" s="36"/>
      <c r="HL260" s="36"/>
      <c r="HM260" s="36"/>
      <c r="HN260" s="36"/>
      <c r="HO260" s="36"/>
      <c r="HP260" s="36"/>
      <c r="HQ260" s="36"/>
      <c r="HR260" s="36"/>
      <c r="HS260" s="36"/>
      <c r="HT260" s="36"/>
      <c r="HU260" s="36"/>
      <c r="HV260" s="36"/>
      <c r="HW260" s="36"/>
      <c r="HX260" s="36"/>
      <c r="HY260" s="36"/>
      <c r="HZ260" s="36"/>
      <c r="IA260" s="36"/>
      <c r="IB260" s="36"/>
      <c r="IC260" s="36"/>
      <c r="ID260" s="36"/>
      <c r="IE260" s="36"/>
      <c r="IF260" s="36"/>
      <c r="IG260" s="36"/>
      <c r="IH260" s="36"/>
      <c r="II260" s="36"/>
      <c r="IJ260" s="36"/>
      <c r="IK260" s="36"/>
      <c r="IL260" s="36"/>
      <c r="IM260" s="36"/>
      <c r="IN260" s="36"/>
      <c r="IO260" s="36"/>
      <c r="IP260" s="36"/>
      <c r="IQ260" s="36"/>
      <c r="IR260" s="36"/>
      <c r="IS260" s="36"/>
      <c r="IT260" s="36"/>
      <c r="IU260" s="36"/>
      <c r="IV260" s="36"/>
      <c r="IW260" s="36"/>
      <c r="IX260" s="36"/>
      <c r="IY260" s="36"/>
      <c r="IZ260" s="36"/>
    </row>
    <row r="261" spans="8:8">
      <c r="B261" s="36" t="s">
        <v>654</v>
      </c>
      <c r="C261" s="36" t="s">
        <v>89</v>
      </c>
      <c r="D261" s="36" t="s">
        <v>1173</v>
      </c>
      <c r="E261" s="25">
        <v>45468.0</v>
      </c>
      <c r="F261" s="36" t="s">
        <v>721</v>
      </c>
      <c r="G261" s="36" t="s">
        <v>692</v>
      </c>
      <c r="H261" s="25">
        <v>45468.0</v>
      </c>
      <c r="I261" s="36" t="s">
        <v>1174</v>
      </c>
      <c r="J261" s="36" t="s">
        <v>601</v>
      </c>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6"/>
      <c r="DI261" s="36"/>
      <c r="DJ261" s="36"/>
      <c r="DK261" s="36"/>
      <c r="DL261" s="36"/>
      <c r="DM261" s="36"/>
      <c r="DN261" s="36"/>
      <c r="DO261" s="36"/>
      <c r="DP261" s="36"/>
      <c r="DQ261" s="36"/>
      <c r="DR261" s="36"/>
      <c r="DS261" s="36"/>
      <c r="DT261" s="36"/>
      <c r="DU261" s="36"/>
      <c r="DV261" s="36"/>
      <c r="DW261" s="36"/>
      <c r="DX261" s="36"/>
      <c r="DY261" s="36"/>
      <c r="DZ261" s="36"/>
      <c r="EA261" s="36"/>
      <c r="EB261" s="36"/>
      <c r="EC261" s="36"/>
      <c r="ED261" s="36"/>
      <c r="EE261" s="36"/>
      <c r="EF261" s="36"/>
      <c r="EG261" s="36"/>
      <c r="EH261" s="36"/>
      <c r="EI261" s="36"/>
      <c r="EJ261" s="36"/>
      <c r="EK261" s="36"/>
      <c r="EL261" s="36"/>
      <c r="EM261" s="36"/>
      <c r="EN261" s="36"/>
      <c r="EO261" s="36"/>
      <c r="EP261" s="36"/>
      <c r="EQ261" s="36"/>
      <c r="ER261" s="36"/>
      <c r="ES261" s="36"/>
      <c r="ET261" s="36"/>
      <c r="EU261" s="36"/>
      <c r="EV261" s="36"/>
      <c r="EW261" s="36"/>
      <c r="EX261" s="36"/>
      <c r="EY261" s="36"/>
      <c r="EZ261" s="36"/>
      <c r="FA261" s="36"/>
      <c r="FB261" s="36"/>
      <c r="FC261" s="36"/>
      <c r="FD261" s="36"/>
      <c r="FE261" s="36"/>
      <c r="FF261" s="36"/>
      <c r="FG261" s="36"/>
      <c r="FH261" s="36"/>
      <c r="FI261" s="36"/>
      <c r="FJ261" s="36"/>
      <c r="FK261" s="36"/>
      <c r="FL261" s="36"/>
      <c r="FM261" s="36"/>
      <c r="FN261" s="36"/>
      <c r="FO261" s="36"/>
      <c r="FP261" s="36"/>
      <c r="FQ261" s="36"/>
      <c r="FR261" s="36"/>
      <c r="FS261" s="36"/>
      <c r="FT261" s="36"/>
      <c r="FU261" s="36"/>
      <c r="FV261" s="36"/>
      <c r="FW261" s="36"/>
      <c r="FX261" s="36"/>
      <c r="FY261" s="36"/>
      <c r="FZ261" s="36"/>
      <c r="GA261" s="36"/>
      <c r="GB261" s="36"/>
      <c r="GC261" s="36"/>
      <c r="GD261" s="36"/>
      <c r="GE261" s="36"/>
      <c r="GF261" s="36"/>
      <c r="GG261" s="36"/>
      <c r="GH261" s="36"/>
      <c r="GI261" s="36"/>
      <c r="GJ261" s="36"/>
      <c r="GK261" s="36"/>
      <c r="GL261" s="36"/>
      <c r="GM261" s="36"/>
      <c r="GN261" s="36"/>
      <c r="GO261" s="36"/>
      <c r="GP261" s="36"/>
      <c r="GQ261" s="36"/>
      <c r="GR261" s="36"/>
      <c r="GS261" s="36"/>
      <c r="GT261" s="36"/>
      <c r="GU261" s="36"/>
      <c r="GV261" s="36"/>
      <c r="GW261" s="36"/>
      <c r="GX261" s="36"/>
      <c r="GY261" s="36"/>
      <c r="GZ261" s="36"/>
      <c r="HA261" s="36"/>
      <c r="HB261" s="36"/>
      <c r="HC261" s="36"/>
      <c r="HD261" s="36"/>
      <c r="HE261" s="36"/>
      <c r="HF261" s="36"/>
      <c r="HG261" s="36"/>
      <c r="HH261" s="36"/>
      <c r="HI261" s="36"/>
      <c r="HJ261" s="36"/>
      <c r="HK261" s="36"/>
      <c r="HL261" s="36"/>
      <c r="HM261" s="36"/>
      <c r="HN261" s="36"/>
      <c r="HO261" s="36"/>
      <c r="HP261" s="36"/>
      <c r="HQ261" s="36"/>
      <c r="HR261" s="36"/>
      <c r="HS261" s="36"/>
      <c r="HT261" s="36"/>
      <c r="HU261" s="36"/>
      <c r="HV261" s="36"/>
      <c r="HW261" s="36"/>
      <c r="HX261" s="36"/>
      <c r="HY261" s="36"/>
      <c r="HZ261" s="36"/>
      <c r="IA261" s="36"/>
      <c r="IB261" s="36"/>
      <c r="IC261" s="36"/>
      <c r="ID261" s="36"/>
      <c r="IE261" s="36"/>
      <c r="IF261" s="36"/>
      <c r="IG261" s="36"/>
      <c r="IH261" s="36"/>
      <c r="II261" s="36"/>
      <c r="IJ261" s="36"/>
      <c r="IK261" s="36"/>
      <c r="IL261" s="36"/>
      <c r="IM261" s="36"/>
      <c r="IN261" s="36"/>
      <c r="IO261" s="36"/>
      <c r="IP261" s="36"/>
      <c r="IQ261" s="36"/>
      <c r="IR261" s="36"/>
      <c r="IS261" s="36"/>
      <c r="IT261" s="36"/>
      <c r="IU261" s="36"/>
      <c r="IV261" s="36"/>
      <c r="IW261" s="36"/>
      <c r="IX261" s="36"/>
      <c r="IY261" s="36"/>
      <c r="IZ261" s="36"/>
    </row>
    <row r="262" spans="8:8">
      <c r="B262" s="36" t="s">
        <v>654</v>
      </c>
      <c r="C262" s="36" t="s">
        <v>96</v>
      </c>
      <c r="D262" s="36" t="s">
        <v>1175</v>
      </c>
      <c r="E262" s="25">
        <v>45418.0</v>
      </c>
      <c r="F262" s="36" t="s">
        <v>692</v>
      </c>
      <c r="G262" s="36" t="s">
        <v>692</v>
      </c>
      <c r="H262" s="25">
        <v>45418.0</v>
      </c>
      <c r="I262" s="36" t="s">
        <v>889</v>
      </c>
      <c r="J262" s="36" t="s">
        <v>1176</v>
      </c>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6"/>
      <c r="DI262" s="36"/>
      <c r="DJ262" s="36"/>
      <c r="DK262" s="36"/>
      <c r="DL262" s="36"/>
      <c r="DM262" s="36"/>
      <c r="DN262" s="36"/>
      <c r="DO262" s="36"/>
      <c r="DP262" s="36"/>
      <c r="DQ262" s="36"/>
      <c r="DR262" s="36"/>
      <c r="DS262" s="36"/>
      <c r="DT262" s="36"/>
      <c r="DU262" s="36"/>
      <c r="DV262" s="36"/>
      <c r="DW262" s="36"/>
      <c r="DX262" s="36"/>
      <c r="DY262" s="36"/>
      <c r="DZ262" s="36"/>
      <c r="EA262" s="36"/>
      <c r="EB262" s="36"/>
      <c r="EC262" s="36"/>
      <c r="ED262" s="36"/>
      <c r="EE262" s="36"/>
      <c r="EF262" s="36"/>
      <c r="EG262" s="36"/>
      <c r="EH262" s="36"/>
      <c r="EI262" s="36"/>
      <c r="EJ262" s="36"/>
      <c r="EK262" s="36"/>
      <c r="EL262" s="36"/>
      <c r="EM262" s="36"/>
      <c r="EN262" s="36"/>
      <c r="EO262" s="36"/>
      <c r="EP262" s="36"/>
      <c r="EQ262" s="36"/>
      <c r="ER262" s="36"/>
      <c r="ES262" s="36"/>
      <c r="ET262" s="36"/>
      <c r="EU262" s="36"/>
      <c r="EV262" s="36"/>
      <c r="EW262" s="36"/>
      <c r="EX262" s="36"/>
      <c r="EY262" s="36"/>
      <c r="EZ262" s="36"/>
      <c r="FA262" s="36"/>
      <c r="FB262" s="36"/>
      <c r="FC262" s="36"/>
      <c r="FD262" s="36"/>
      <c r="FE262" s="36"/>
      <c r="FF262" s="36"/>
      <c r="FG262" s="36"/>
      <c r="FH262" s="36"/>
      <c r="FI262" s="36"/>
      <c r="FJ262" s="36"/>
      <c r="FK262" s="36"/>
      <c r="FL262" s="36"/>
      <c r="FM262" s="36"/>
      <c r="FN262" s="36"/>
      <c r="FO262" s="36"/>
      <c r="FP262" s="36"/>
      <c r="FQ262" s="36"/>
      <c r="FR262" s="36"/>
      <c r="FS262" s="36"/>
      <c r="FT262" s="36"/>
      <c r="FU262" s="36"/>
      <c r="FV262" s="36"/>
      <c r="FW262" s="36"/>
      <c r="FX262" s="36"/>
      <c r="FY262" s="36"/>
      <c r="FZ262" s="36"/>
      <c r="GA262" s="36"/>
      <c r="GB262" s="36"/>
      <c r="GC262" s="36"/>
      <c r="GD262" s="36"/>
      <c r="GE262" s="36"/>
      <c r="GF262" s="36"/>
      <c r="GG262" s="36"/>
      <c r="GH262" s="36"/>
      <c r="GI262" s="36"/>
      <c r="GJ262" s="36"/>
      <c r="GK262" s="36"/>
      <c r="GL262" s="36"/>
      <c r="GM262" s="36"/>
      <c r="GN262" s="36"/>
      <c r="GO262" s="36"/>
      <c r="GP262" s="36"/>
      <c r="GQ262" s="36"/>
      <c r="GR262" s="36"/>
      <c r="GS262" s="36"/>
      <c r="GT262" s="36"/>
      <c r="GU262" s="36"/>
      <c r="GV262" s="36"/>
      <c r="GW262" s="36"/>
      <c r="GX262" s="36"/>
      <c r="GY262" s="36"/>
      <c r="GZ262" s="36"/>
      <c r="HA262" s="36"/>
      <c r="HB262" s="36"/>
      <c r="HC262" s="36"/>
      <c r="HD262" s="36"/>
      <c r="HE262" s="36"/>
      <c r="HF262" s="36"/>
      <c r="HG262" s="36"/>
      <c r="HH262" s="36"/>
      <c r="HI262" s="36"/>
      <c r="HJ262" s="36"/>
      <c r="HK262" s="36"/>
      <c r="HL262" s="36"/>
      <c r="HM262" s="36"/>
      <c r="HN262" s="36"/>
      <c r="HO262" s="36"/>
      <c r="HP262" s="36"/>
      <c r="HQ262" s="36"/>
      <c r="HR262" s="36"/>
      <c r="HS262" s="36"/>
      <c r="HT262" s="36"/>
      <c r="HU262" s="36"/>
      <c r="HV262" s="36"/>
      <c r="HW262" s="36"/>
      <c r="HX262" s="36"/>
      <c r="HY262" s="36"/>
      <c r="HZ262" s="36"/>
      <c r="IA262" s="36"/>
      <c r="IB262" s="36"/>
      <c r="IC262" s="36"/>
      <c r="ID262" s="36"/>
      <c r="IE262" s="36"/>
      <c r="IF262" s="36"/>
      <c r="IG262" s="36"/>
      <c r="IH262" s="36"/>
      <c r="II262" s="36"/>
      <c r="IJ262" s="36"/>
      <c r="IK262" s="36"/>
      <c r="IL262" s="36"/>
      <c r="IM262" s="36"/>
      <c r="IN262" s="36"/>
      <c r="IO262" s="36"/>
      <c r="IP262" s="36"/>
      <c r="IQ262" s="36"/>
      <c r="IR262" s="36"/>
      <c r="IS262" s="36"/>
      <c r="IT262" s="36"/>
      <c r="IU262" s="36"/>
      <c r="IV262" s="36"/>
      <c r="IW262" s="36"/>
      <c r="IX262" s="36"/>
      <c r="IY262" s="36"/>
      <c r="IZ262" s="36"/>
    </row>
    <row r="263" spans="8:8">
      <c r="B263" s="36" t="s">
        <v>654</v>
      </c>
      <c r="C263" s="36" t="s">
        <v>96</v>
      </c>
      <c r="D263" s="36" t="s">
        <v>1177</v>
      </c>
      <c r="E263" s="25">
        <v>45435.0</v>
      </c>
      <c r="F263" s="36" t="s">
        <v>692</v>
      </c>
      <c r="G263" s="36" t="s">
        <v>692</v>
      </c>
      <c r="H263" s="25">
        <v>45435.0</v>
      </c>
      <c r="I263" s="36" t="s">
        <v>889</v>
      </c>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6"/>
      <c r="DI263" s="36"/>
      <c r="DJ263" s="36"/>
      <c r="DK263" s="36"/>
      <c r="DL263" s="36"/>
      <c r="DM263" s="36"/>
      <c r="DN263" s="36"/>
      <c r="DO263" s="36"/>
      <c r="DP263" s="36"/>
      <c r="DQ263" s="36"/>
      <c r="DR263" s="36"/>
      <c r="DS263" s="36"/>
      <c r="DT263" s="36"/>
      <c r="DU263" s="36"/>
      <c r="DV263" s="36"/>
      <c r="DW263" s="36"/>
      <c r="DX263" s="36"/>
      <c r="DY263" s="36"/>
      <c r="DZ263" s="36"/>
      <c r="EA263" s="36"/>
      <c r="EB263" s="36"/>
      <c r="EC263" s="36"/>
      <c r="ED263" s="36"/>
      <c r="EE263" s="36"/>
      <c r="EF263" s="36"/>
      <c r="EG263" s="36"/>
      <c r="EH263" s="36"/>
      <c r="EI263" s="36"/>
      <c r="EJ263" s="36"/>
      <c r="EK263" s="36"/>
      <c r="EL263" s="36"/>
      <c r="EM263" s="36"/>
      <c r="EN263" s="36"/>
      <c r="EO263" s="36"/>
      <c r="EP263" s="36"/>
      <c r="EQ263" s="36"/>
      <c r="ER263" s="36"/>
      <c r="ES263" s="36"/>
      <c r="ET263" s="36"/>
      <c r="EU263" s="36"/>
      <c r="EV263" s="36"/>
      <c r="EW263" s="36"/>
      <c r="EX263" s="36"/>
      <c r="EY263" s="36"/>
      <c r="EZ263" s="36"/>
      <c r="FA263" s="36"/>
      <c r="FB263" s="36"/>
      <c r="FC263" s="36"/>
      <c r="FD263" s="36"/>
      <c r="FE263" s="36"/>
      <c r="FF263" s="36"/>
      <c r="FG263" s="36"/>
      <c r="FH263" s="36"/>
      <c r="FI263" s="36"/>
      <c r="FJ263" s="36"/>
      <c r="FK263" s="36"/>
      <c r="FL263" s="36"/>
      <c r="FM263" s="36"/>
      <c r="FN263" s="36"/>
      <c r="FO263" s="36"/>
      <c r="FP263" s="36"/>
      <c r="FQ263" s="36"/>
      <c r="FR263" s="36"/>
      <c r="FS263" s="36"/>
      <c r="FT263" s="36"/>
      <c r="FU263" s="36"/>
      <c r="FV263" s="36"/>
      <c r="FW263" s="36"/>
      <c r="FX263" s="36"/>
      <c r="FY263" s="36"/>
      <c r="FZ263" s="36"/>
      <c r="GA263" s="36"/>
      <c r="GB263" s="36"/>
      <c r="GC263" s="36"/>
      <c r="GD263" s="36"/>
      <c r="GE263" s="36"/>
      <c r="GF263" s="36"/>
      <c r="GG263" s="36"/>
      <c r="GH263" s="36"/>
      <c r="GI263" s="36"/>
      <c r="GJ263" s="36"/>
      <c r="GK263" s="36"/>
      <c r="GL263" s="36"/>
      <c r="GM263" s="36"/>
      <c r="GN263" s="36"/>
      <c r="GO263" s="36"/>
      <c r="GP263" s="36"/>
      <c r="GQ263" s="36"/>
      <c r="GR263" s="36"/>
      <c r="GS263" s="36"/>
      <c r="GT263" s="36"/>
      <c r="GU263" s="36"/>
      <c r="GV263" s="36"/>
      <c r="GW263" s="36"/>
      <c r="GX263" s="36"/>
      <c r="GY263" s="36"/>
      <c r="GZ263" s="36"/>
      <c r="HA263" s="36"/>
      <c r="HB263" s="36"/>
      <c r="HC263" s="36"/>
      <c r="HD263" s="36"/>
      <c r="HE263" s="36"/>
      <c r="HF263" s="36"/>
      <c r="HG263" s="36"/>
      <c r="HH263" s="36"/>
      <c r="HI263" s="36"/>
      <c r="HJ263" s="36"/>
      <c r="HK263" s="36"/>
      <c r="HL263" s="36"/>
      <c r="HM263" s="36"/>
      <c r="HN263" s="36"/>
      <c r="HO263" s="36"/>
      <c r="HP263" s="36"/>
      <c r="HQ263" s="36"/>
      <c r="HR263" s="36"/>
      <c r="HS263" s="36"/>
      <c r="HT263" s="36"/>
      <c r="HU263" s="36"/>
      <c r="HV263" s="36"/>
      <c r="HW263" s="36"/>
      <c r="HX263" s="36"/>
      <c r="HY263" s="36"/>
      <c r="HZ263" s="36"/>
      <c r="IA263" s="36"/>
      <c r="IB263" s="36"/>
      <c r="IC263" s="36"/>
      <c r="ID263" s="36"/>
      <c r="IE263" s="36"/>
      <c r="IF263" s="36"/>
      <c r="IG263" s="36"/>
      <c r="IH263" s="36"/>
      <c r="II263" s="36"/>
      <c r="IJ263" s="36"/>
      <c r="IK263" s="36"/>
      <c r="IL263" s="36"/>
      <c r="IM263" s="36"/>
      <c r="IN263" s="36"/>
      <c r="IO263" s="36"/>
      <c r="IP263" s="36"/>
      <c r="IQ263" s="36"/>
      <c r="IR263" s="36"/>
      <c r="IS263" s="36"/>
      <c r="IT263" s="36"/>
      <c r="IU263" s="36"/>
      <c r="IV263" s="36"/>
      <c r="IW263" s="36"/>
      <c r="IX263" s="36"/>
      <c r="IY263" s="36"/>
      <c r="IZ263" s="36"/>
    </row>
    <row r="264" spans="8:8">
      <c r="B264" s="36" t="s">
        <v>654</v>
      </c>
      <c r="C264" s="36" t="s">
        <v>96</v>
      </c>
      <c r="D264" s="36" t="s">
        <v>1178</v>
      </c>
      <c r="E264" s="25">
        <v>45435.0</v>
      </c>
      <c r="F264" s="36" t="s">
        <v>692</v>
      </c>
      <c r="G264" s="36" t="s">
        <v>692</v>
      </c>
      <c r="H264" s="25">
        <v>45435.0</v>
      </c>
      <c r="I264" s="36" t="s">
        <v>889</v>
      </c>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6"/>
      <c r="DI264" s="36"/>
      <c r="DJ264" s="36"/>
      <c r="DK264" s="36"/>
      <c r="DL264" s="36"/>
      <c r="DM264" s="36"/>
      <c r="DN264" s="36"/>
      <c r="DO264" s="36"/>
      <c r="DP264" s="36"/>
      <c r="DQ264" s="36"/>
      <c r="DR264" s="36"/>
      <c r="DS264" s="36"/>
      <c r="DT264" s="36"/>
      <c r="DU264" s="36"/>
      <c r="DV264" s="36"/>
      <c r="DW264" s="36"/>
      <c r="DX264" s="36"/>
      <c r="DY264" s="36"/>
      <c r="DZ264" s="36"/>
      <c r="EA264" s="36"/>
      <c r="EB264" s="36"/>
      <c r="EC264" s="36"/>
      <c r="ED264" s="36"/>
      <c r="EE264" s="36"/>
      <c r="EF264" s="36"/>
      <c r="EG264" s="36"/>
      <c r="EH264" s="36"/>
      <c r="EI264" s="36"/>
      <c r="EJ264" s="36"/>
      <c r="EK264" s="36"/>
      <c r="EL264" s="36"/>
      <c r="EM264" s="36"/>
      <c r="EN264" s="36"/>
      <c r="EO264" s="36"/>
      <c r="EP264" s="36"/>
      <c r="EQ264" s="36"/>
      <c r="ER264" s="36"/>
      <c r="ES264" s="36"/>
      <c r="ET264" s="36"/>
      <c r="EU264" s="36"/>
      <c r="EV264" s="36"/>
      <c r="EW264" s="36"/>
      <c r="EX264" s="36"/>
      <c r="EY264" s="36"/>
      <c r="EZ264" s="36"/>
      <c r="FA264" s="36"/>
      <c r="FB264" s="36"/>
      <c r="FC264" s="36"/>
      <c r="FD264" s="36"/>
      <c r="FE264" s="36"/>
      <c r="FF264" s="36"/>
      <c r="FG264" s="36"/>
      <c r="FH264" s="36"/>
      <c r="FI264" s="36"/>
      <c r="FJ264" s="36"/>
      <c r="FK264" s="36"/>
      <c r="FL264" s="36"/>
      <c r="FM264" s="36"/>
      <c r="FN264" s="36"/>
      <c r="FO264" s="36"/>
      <c r="FP264" s="36"/>
      <c r="FQ264" s="36"/>
      <c r="FR264" s="36"/>
      <c r="FS264" s="36"/>
      <c r="FT264" s="36"/>
      <c r="FU264" s="36"/>
      <c r="FV264" s="36"/>
      <c r="FW264" s="36"/>
      <c r="FX264" s="36"/>
      <c r="FY264" s="36"/>
      <c r="FZ264" s="36"/>
      <c r="GA264" s="36"/>
      <c r="GB264" s="36"/>
      <c r="GC264" s="36"/>
      <c r="GD264" s="36"/>
      <c r="GE264" s="36"/>
      <c r="GF264" s="36"/>
      <c r="GG264" s="36"/>
      <c r="GH264" s="36"/>
      <c r="GI264" s="36"/>
      <c r="GJ264" s="36"/>
      <c r="GK264" s="36"/>
      <c r="GL264" s="36"/>
      <c r="GM264" s="36"/>
      <c r="GN264" s="36"/>
      <c r="GO264" s="36"/>
      <c r="GP264" s="36"/>
      <c r="GQ264" s="36"/>
      <c r="GR264" s="36"/>
      <c r="GS264" s="36"/>
      <c r="GT264" s="36"/>
      <c r="GU264" s="36"/>
      <c r="GV264" s="36"/>
      <c r="GW264" s="36"/>
      <c r="GX264" s="36"/>
      <c r="GY264" s="36"/>
      <c r="GZ264" s="36"/>
      <c r="HA264" s="36"/>
      <c r="HB264" s="36"/>
      <c r="HC264" s="36"/>
      <c r="HD264" s="36"/>
      <c r="HE264" s="36"/>
      <c r="HF264" s="36"/>
      <c r="HG264" s="36"/>
      <c r="HH264" s="36"/>
      <c r="HI264" s="36"/>
      <c r="HJ264" s="36"/>
      <c r="HK264" s="36"/>
      <c r="HL264" s="36"/>
      <c r="HM264" s="36"/>
      <c r="HN264" s="36"/>
      <c r="HO264" s="36"/>
      <c r="HP264" s="36"/>
      <c r="HQ264" s="36"/>
      <c r="HR264" s="36"/>
      <c r="HS264" s="36"/>
      <c r="HT264" s="36"/>
      <c r="HU264" s="36"/>
      <c r="HV264" s="36"/>
      <c r="HW264" s="36"/>
      <c r="HX264" s="36"/>
      <c r="HY264" s="36"/>
      <c r="HZ264" s="36"/>
      <c r="IA264" s="36"/>
      <c r="IB264" s="36"/>
      <c r="IC264" s="36"/>
      <c r="ID264" s="36"/>
      <c r="IE264" s="36"/>
      <c r="IF264" s="36"/>
      <c r="IG264" s="36"/>
      <c r="IH264" s="36"/>
      <c r="II264" s="36"/>
      <c r="IJ264" s="36"/>
      <c r="IK264" s="36"/>
      <c r="IL264" s="36"/>
      <c r="IM264" s="36"/>
      <c r="IN264" s="36"/>
      <c r="IO264" s="36"/>
      <c r="IP264" s="36"/>
      <c r="IQ264" s="36"/>
      <c r="IR264" s="36"/>
      <c r="IS264" s="36"/>
      <c r="IT264" s="36"/>
      <c r="IU264" s="36"/>
      <c r="IV264" s="36"/>
      <c r="IW264" s="36"/>
      <c r="IX264" s="36"/>
      <c r="IY264" s="36"/>
      <c r="IZ264" s="36"/>
    </row>
    <row r="265" spans="8:8">
      <c r="B265" s="36" t="s">
        <v>654</v>
      </c>
      <c r="C265" s="36" t="s">
        <v>96</v>
      </c>
      <c r="D265" s="36" t="s">
        <v>1179</v>
      </c>
      <c r="E265" s="25">
        <v>45454.0</v>
      </c>
      <c r="F265" s="36" t="s">
        <v>721</v>
      </c>
      <c r="G265" s="36" t="s">
        <v>692</v>
      </c>
      <c r="H265" s="25">
        <v>45454.0</v>
      </c>
      <c r="I265" s="36" t="s">
        <v>889</v>
      </c>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6"/>
      <c r="DI265" s="36"/>
      <c r="DJ265" s="36"/>
      <c r="DK265" s="36"/>
      <c r="DL265" s="36"/>
      <c r="DM265" s="36"/>
      <c r="DN265" s="36"/>
      <c r="DO265" s="36"/>
      <c r="DP265" s="36"/>
      <c r="DQ265" s="36"/>
      <c r="DR265" s="36"/>
      <c r="DS265" s="36"/>
      <c r="DT265" s="36"/>
      <c r="DU265" s="36"/>
      <c r="DV265" s="36"/>
      <c r="DW265" s="36"/>
      <c r="DX265" s="36"/>
      <c r="DY265" s="36"/>
      <c r="DZ265" s="36"/>
      <c r="EA265" s="36"/>
      <c r="EB265" s="36"/>
      <c r="EC265" s="36"/>
      <c r="ED265" s="36"/>
      <c r="EE265" s="36"/>
      <c r="EF265" s="36"/>
      <c r="EG265" s="36"/>
      <c r="EH265" s="36"/>
      <c r="EI265" s="36"/>
      <c r="EJ265" s="36"/>
      <c r="EK265" s="36"/>
      <c r="EL265" s="36"/>
      <c r="EM265" s="36"/>
      <c r="EN265" s="36"/>
      <c r="EO265" s="36"/>
      <c r="EP265" s="36"/>
      <c r="EQ265" s="36"/>
      <c r="ER265" s="36"/>
      <c r="ES265" s="36"/>
      <c r="ET265" s="36"/>
      <c r="EU265" s="36"/>
      <c r="EV265" s="36"/>
      <c r="EW265" s="36"/>
      <c r="EX265" s="36"/>
      <c r="EY265" s="36"/>
      <c r="EZ265" s="36"/>
      <c r="FA265" s="36"/>
      <c r="FB265" s="36"/>
      <c r="FC265" s="36"/>
      <c r="FD265" s="36"/>
      <c r="FE265" s="36"/>
      <c r="FF265" s="36"/>
      <c r="FG265" s="36"/>
      <c r="FH265" s="36"/>
      <c r="FI265" s="36"/>
      <c r="FJ265" s="36"/>
      <c r="FK265" s="36"/>
      <c r="FL265" s="36"/>
      <c r="FM265" s="36"/>
      <c r="FN265" s="36"/>
      <c r="FO265" s="36"/>
      <c r="FP265" s="36"/>
      <c r="FQ265" s="36"/>
      <c r="FR265" s="36"/>
      <c r="FS265" s="36"/>
      <c r="FT265" s="36"/>
      <c r="FU265" s="36"/>
      <c r="FV265" s="36"/>
      <c r="FW265" s="36"/>
      <c r="FX265" s="36"/>
      <c r="FY265" s="36"/>
      <c r="FZ265" s="36"/>
      <c r="GA265" s="36"/>
      <c r="GB265" s="36"/>
      <c r="GC265" s="36"/>
      <c r="GD265" s="36"/>
      <c r="GE265" s="36"/>
      <c r="GF265" s="36"/>
      <c r="GG265" s="36"/>
      <c r="GH265" s="36"/>
      <c r="GI265" s="36"/>
      <c r="GJ265" s="36"/>
      <c r="GK265" s="36"/>
      <c r="GL265" s="36"/>
      <c r="GM265" s="36"/>
      <c r="GN265" s="36"/>
      <c r="GO265" s="36"/>
      <c r="GP265" s="36"/>
      <c r="GQ265" s="36"/>
      <c r="GR265" s="36"/>
      <c r="GS265" s="36"/>
      <c r="GT265" s="36"/>
      <c r="GU265" s="36"/>
      <c r="GV265" s="36"/>
      <c r="GW265" s="36"/>
      <c r="GX265" s="36"/>
      <c r="GY265" s="36"/>
      <c r="GZ265" s="36"/>
      <c r="HA265" s="36"/>
      <c r="HB265" s="36"/>
      <c r="HC265" s="36"/>
      <c r="HD265" s="36"/>
      <c r="HE265" s="36"/>
      <c r="HF265" s="36"/>
      <c r="HG265" s="36"/>
      <c r="HH265" s="36"/>
      <c r="HI265" s="36"/>
      <c r="HJ265" s="36"/>
      <c r="HK265" s="36"/>
      <c r="HL265" s="36"/>
      <c r="HM265" s="36"/>
      <c r="HN265" s="36"/>
      <c r="HO265" s="36"/>
      <c r="HP265" s="36"/>
      <c r="HQ265" s="36"/>
      <c r="HR265" s="36"/>
      <c r="HS265" s="36"/>
      <c r="HT265" s="36"/>
      <c r="HU265" s="36"/>
      <c r="HV265" s="36"/>
      <c r="HW265" s="36"/>
      <c r="HX265" s="36"/>
      <c r="HY265" s="36"/>
      <c r="HZ265" s="36"/>
      <c r="IA265" s="36"/>
      <c r="IB265" s="36"/>
      <c r="IC265" s="36"/>
      <c r="ID265" s="36"/>
      <c r="IE265" s="36"/>
      <c r="IF265" s="36"/>
      <c r="IG265" s="36"/>
      <c r="IH265" s="36"/>
      <c r="II265" s="36"/>
      <c r="IJ265" s="36"/>
      <c r="IK265" s="36"/>
      <c r="IL265" s="36"/>
      <c r="IM265" s="36"/>
      <c r="IN265" s="36"/>
      <c r="IO265" s="36"/>
      <c r="IP265" s="36"/>
      <c r="IQ265" s="36"/>
      <c r="IR265" s="36"/>
      <c r="IS265" s="36"/>
      <c r="IT265" s="36"/>
      <c r="IU265" s="36"/>
      <c r="IV265" s="36"/>
      <c r="IW265" s="36"/>
      <c r="IX265" s="36"/>
      <c r="IY265" s="36"/>
      <c r="IZ265" s="36"/>
    </row>
    <row r="266" spans="8:8">
      <c r="E266" s="25"/>
    </row>
    <row r="267" spans="8:8" s="58" ht="14.4" customFormat="1">
      <c r="A267" s="59" t="s">
        <v>1180</v>
      </c>
      <c r="E267" s="60"/>
      <c r="H267" s="60"/>
    </row>
    <row r="268" spans="8:8">
      <c r="A268" s="4" t="s">
        <v>1181</v>
      </c>
      <c r="B268" s="4" t="s">
        <v>104</v>
      </c>
      <c r="C268" s="4" t="s">
        <v>137</v>
      </c>
      <c r="D268" s="4" t="s">
        <v>1182</v>
      </c>
      <c r="E268" s="25">
        <v>45484.0</v>
      </c>
      <c r="F268" s="4" t="s">
        <v>692</v>
      </c>
      <c r="G268" s="4" t="s">
        <v>692</v>
      </c>
      <c r="H268" s="25">
        <v>45484.0</v>
      </c>
      <c r="I268" s="4" t="s">
        <v>1183</v>
      </c>
      <c r="J268" t="s">
        <v>1184</v>
      </c>
    </row>
    <row r="269" spans="8:8">
      <c r="A269" s="4" t="s">
        <v>1185</v>
      </c>
      <c r="B269" s="4" t="s">
        <v>104</v>
      </c>
      <c r="C269" s="4" t="s">
        <v>714</v>
      </c>
      <c r="D269" s="4" t="s">
        <v>1186</v>
      </c>
      <c r="E269" s="25">
        <v>45482.0</v>
      </c>
      <c r="F269" s="4" t="s">
        <v>692</v>
      </c>
      <c r="G269" s="4" t="s">
        <v>692</v>
      </c>
      <c r="H269" s="25">
        <v>45482.0</v>
      </c>
      <c r="I269" s="4" t="s">
        <v>1187</v>
      </c>
      <c r="J269" t="s">
        <v>1188</v>
      </c>
    </row>
    <row r="270" spans="8:8">
      <c r="B270" s="4" t="s">
        <v>104</v>
      </c>
      <c r="C270" s="4" t="s">
        <v>714</v>
      </c>
      <c r="D270" s="4" t="s">
        <v>1189</v>
      </c>
      <c r="E270" s="25">
        <v>45484.0</v>
      </c>
      <c r="F270" s="4" t="s">
        <v>692</v>
      </c>
      <c r="G270" s="4" t="s">
        <v>692</v>
      </c>
      <c r="H270" s="25">
        <v>45484.0</v>
      </c>
      <c r="I270" s="4" t="s">
        <v>1190</v>
      </c>
      <c r="J270" t="s">
        <v>1191</v>
      </c>
    </row>
    <row r="271" spans="8:8">
      <c r="B271" s="4" t="s">
        <v>104</v>
      </c>
      <c r="C271" s="4" t="s">
        <v>714</v>
      </c>
      <c r="D271" s="4" t="s">
        <v>1192</v>
      </c>
      <c r="E271" s="25">
        <v>45485.0</v>
      </c>
      <c r="F271" s="4" t="s">
        <v>692</v>
      </c>
      <c r="G271" s="4" t="s">
        <v>692</v>
      </c>
      <c r="H271" s="25">
        <v>45485.0</v>
      </c>
      <c r="I271" s="4" t="s">
        <v>1193</v>
      </c>
      <c r="J271" t="s">
        <v>1194</v>
      </c>
    </row>
    <row r="272" spans="8:8">
      <c r="E272" s="25"/>
    </row>
    <row r="273" spans="8:8">
      <c r="A273" s="4" t="s">
        <v>1195</v>
      </c>
      <c r="B273" s="4" t="s">
        <v>104</v>
      </c>
      <c r="C273" s="36" t="s">
        <v>105</v>
      </c>
      <c r="D273" s="4" t="s">
        <v>1196</v>
      </c>
      <c r="E273" s="25">
        <v>45481.0</v>
      </c>
      <c r="F273" s="4" t="s">
        <v>721</v>
      </c>
      <c r="G273" s="4" t="s">
        <v>692</v>
      </c>
      <c r="H273" s="25">
        <v>45481.0</v>
      </c>
      <c r="I273" s="4" t="s">
        <v>1197</v>
      </c>
      <c r="J273" t="s">
        <v>1198</v>
      </c>
    </row>
    <row r="274" spans="8:8">
      <c r="B274" s="4" t="s">
        <v>104</v>
      </c>
      <c r="C274" s="36" t="s">
        <v>105</v>
      </c>
      <c r="D274" s="4" t="s">
        <v>1199</v>
      </c>
      <c r="E274" s="25">
        <v>45481.0</v>
      </c>
      <c r="F274" s="4" t="s">
        <v>692</v>
      </c>
      <c r="G274" s="4" t="s">
        <v>692</v>
      </c>
      <c r="H274" s="25">
        <v>45481.0</v>
      </c>
      <c r="I274" s="4" t="s">
        <v>1200</v>
      </c>
      <c r="J274" t="s">
        <v>1198</v>
      </c>
    </row>
    <row r="275" spans="8:8">
      <c r="B275" s="4" t="s">
        <v>104</v>
      </c>
      <c r="C275" s="36" t="s">
        <v>105</v>
      </c>
      <c r="D275" s="4" t="s">
        <v>1201</v>
      </c>
      <c r="E275" s="25">
        <v>45483.0</v>
      </c>
      <c r="F275" s="4" t="s">
        <v>692</v>
      </c>
      <c r="G275" s="4" t="s">
        <v>692</v>
      </c>
      <c r="H275" s="25">
        <v>45483.0</v>
      </c>
      <c r="I275" s="4" t="s">
        <v>1202</v>
      </c>
      <c r="J275" t="s">
        <v>1203</v>
      </c>
    </row>
    <row r="276" spans="8:8">
      <c r="B276" s="4" t="s">
        <v>104</v>
      </c>
      <c r="C276" s="36" t="s">
        <v>105</v>
      </c>
      <c r="D276" s="4" t="s">
        <v>1204</v>
      </c>
      <c r="E276" s="25">
        <v>45483.0</v>
      </c>
      <c r="F276" s="4" t="s">
        <v>721</v>
      </c>
      <c r="G276" s="4" t="s">
        <v>692</v>
      </c>
      <c r="H276" s="25">
        <v>45483.0</v>
      </c>
      <c r="I276" s="4" t="s">
        <v>1205</v>
      </c>
      <c r="J276" t="s">
        <v>1203</v>
      </c>
    </row>
    <row r="277" spans="8:8">
      <c r="B277" s="4" t="s">
        <v>104</v>
      </c>
      <c r="C277" s="36" t="s">
        <v>105</v>
      </c>
      <c r="D277" s="4" t="s">
        <v>1206</v>
      </c>
      <c r="E277" s="25">
        <v>45484.0</v>
      </c>
      <c r="F277" s="4" t="s">
        <v>692</v>
      </c>
      <c r="G277" s="4" t="s">
        <v>692</v>
      </c>
      <c r="H277" s="25">
        <v>45484.0</v>
      </c>
      <c r="I277" s="4" t="s">
        <v>1207</v>
      </c>
      <c r="J277" t="s">
        <v>1208</v>
      </c>
    </row>
    <row r="278" spans="8:8">
      <c r="B278" s="4" t="s">
        <v>104</v>
      </c>
      <c r="C278" s="36" t="s">
        <v>105</v>
      </c>
      <c r="D278" s="4" t="s">
        <v>1209</v>
      </c>
      <c r="E278" s="25">
        <v>45485.0</v>
      </c>
      <c r="F278" s="4" t="s">
        <v>692</v>
      </c>
      <c r="G278" s="4" t="s">
        <v>692</v>
      </c>
      <c r="H278" s="25">
        <v>45485.0</v>
      </c>
      <c r="I278" s="4" t="s">
        <v>1210</v>
      </c>
      <c r="J278" t="s">
        <v>1211</v>
      </c>
    </row>
    <row r="279" spans="8:8">
      <c r="B279" s="4" t="s">
        <v>104</v>
      </c>
      <c r="C279" s="36" t="s">
        <v>105</v>
      </c>
      <c r="D279" s="61" t="s">
        <v>1212</v>
      </c>
      <c r="E279" s="25">
        <v>45485.0</v>
      </c>
      <c r="F279" s="4" t="s">
        <v>721</v>
      </c>
      <c r="G279" s="4" t="s">
        <v>692</v>
      </c>
      <c r="H279" s="25">
        <v>45485.0</v>
      </c>
      <c r="I279" s="4" t="s">
        <v>1213</v>
      </c>
      <c r="J279" t="s">
        <v>1211</v>
      </c>
    </row>
    <row r="280" spans="8:8">
      <c r="B280" s="4" t="s">
        <v>104</v>
      </c>
      <c r="C280" s="36" t="s">
        <v>105</v>
      </c>
      <c r="D280" s="61" t="s">
        <v>1214</v>
      </c>
      <c r="E280" s="25">
        <v>45485.0</v>
      </c>
      <c r="F280" s="4" t="s">
        <v>721</v>
      </c>
      <c r="G280" s="4" t="s">
        <v>692</v>
      </c>
      <c r="H280" s="25">
        <v>45485.0</v>
      </c>
      <c r="I280" s="4" t="s">
        <v>1215</v>
      </c>
      <c r="J280" t="s">
        <v>1211</v>
      </c>
    </row>
    <row r="281" spans="8:8">
      <c r="D281" s="61"/>
      <c r="E281" s="25"/>
      <c r="F281" s="61"/>
      <c r="G281" s="61"/>
    </row>
    <row r="282" spans="8:8">
      <c r="A282" s="4" t="s">
        <v>1216</v>
      </c>
      <c r="B282" s="4" t="s">
        <v>93</v>
      </c>
      <c r="C282" s="4" t="s">
        <v>115</v>
      </c>
      <c r="D282" s="61" t="s">
        <v>1217</v>
      </c>
      <c r="E282" s="25">
        <v>45482.0</v>
      </c>
      <c r="F282" s="61" t="s">
        <v>721</v>
      </c>
      <c r="G282" s="61" t="s">
        <v>692</v>
      </c>
      <c r="H282" s="25">
        <v>45482.0</v>
      </c>
      <c r="I282" s="4" t="s">
        <v>269</v>
      </c>
      <c r="J282" t="s">
        <v>1218</v>
      </c>
    </row>
    <row r="283" spans="8:8">
      <c r="B283" s="4" t="s">
        <v>93</v>
      </c>
      <c r="C283" s="4" t="s">
        <v>115</v>
      </c>
      <c r="D283" s="61" t="s">
        <v>1219</v>
      </c>
      <c r="E283" s="25">
        <v>45484.0</v>
      </c>
      <c r="F283" s="61" t="s">
        <v>721</v>
      </c>
      <c r="G283" s="61" t="s">
        <v>692</v>
      </c>
      <c r="H283" s="25">
        <v>45484.0</v>
      </c>
      <c r="I283" s="4" t="s">
        <v>269</v>
      </c>
      <c r="J283" t="s">
        <v>1220</v>
      </c>
    </row>
    <row r="284" spans="8:8">
      <c r="D284" s="61"/>
      <c r="E284" s="25"/>
      <c r="F284" s="61"/>
      <c r="G284" s="61"/>
    </row>
    <row r="285" spans="8:8">
      <c r="A285" s="4" t="s">
        <v>1221</v>
      </c>
      <c r="B285" s="4" t="s">
        <v>93</v>
      </c>
      <c r="C285" s="4" t="s">
        <v>1222</v>
      </c>
      <c r="D285" s="4" t="s">
        <v>1223</v>
      </c>
      <c r="E285" s="25">
        <v>45485.0</v>
      </c>
      <c r="F285" s="61" t="s">
        <v>692</v>
      </c>
      <c r="G285" s="61" t="s">
        <v>692</v>
      </c>
      <c r="H285" s="25">
        <v>45485.0</v>
      </c>
      <c r="I285" s="4" t="s">
        <v>1224</v>
      </c>
      <c r="J285" t="s">
        <v>1225</v>
      </c>
    </row>
    <row r="286" spans="8:8">
      <c r="D286" s="61"/>
      <c r="E286" s="25"/>
      <c r="F286" s="61"/>
    </row>
    <row r="287" spans="8:8">
      <c r="A287" s="4" t="s">
        <v>1226</v>
      </c>
      <c r="B287" s="4" t="s">
        <v>93</v>
      </c>
      <c r="C287" s="4" t="s">
        <v>113</v>
      </c>
      <c r="D287" s="61" t="s">
        <v>1227</v>
      </c>
      <c r="E287" s="25">
        <v>45484.0</v>
      </c>
      <c r="F287" s="61" t="s">
        <v>692</v>
      </c>
      <c r="G287" s="61" t="s">
        <v>692</v>
      </c>
      <c r="H287" s="25">
        <v>45484.0</v>
      </c>
      <c r="I287" s="4" t="s">
        <v>1228</v>
      </c>
      <c r="J287" t="s">
        <v>1229</v>
      </c>
    </row>
    <row r="288" spans="8:8">
      <c r="B288" s="4" t="s">
        <v>93</v>
      </c>
      <c r="C288" s="4" t="s">
        <v>113</v>
      </c>
      <c r="D288" s="61" t="s">
        <v>1230</v>
      </c>
      <c r="E288" s="25">
        <v>45484.0</v>
      </c>
      <c r="F288" s="4" t="s">
        <v>721</v>
      </c>
      <c r="G288" s="4" t="s">
        <v>692</v>
      </c>
      <c r="H288" s="25">
        <v>45484.0</v>
      </c>
      <c r="I288" s="4" t="s">
        <v>1228</v>
      </c>
      <c r="J288" t="s">
        <v>1229</v>
      </c>
    </row>
    <row r="289" spans="8:8">
      <c r="B289" s="4" t="s">
        <v>93</v>
      </c>
      <c r="C289" s="4" t="s">
        <v>113</v>
      </c>
      <c r="D289" s="61" t="s">
        <v>1231</v>
      </c>
      <c r="E289" s="25">
        <v>45485.0</v>
      </c>
      <c r="F289" s="4" t="s">
        <v>721</v>
      </c>
      <c r="G289" s="4" t="s">
        <v>692</v>
      </c>
      <c r="H289" s="25">
        <v>45485.0</v>
      </c>
      <c r="I289" s="4" t="s">
        <v>1228</v>
      </c>
      <c r="J289" t="s">
        <v>218</v>
      </c>
    </row>
    <row r="290" spans="8:8">
      <c r="E290" s="25"/>
    </row>
    <row r="291" spans="8:8">
      <c r="A291" s="4" t="s">
        <v>1232</v>
      </c>
      <c r="B291" s="4" t="s">
        <v>93</v>
      </c>
      <c r="C291" s="4" t="s">
        <v>1233</v>
      </c>
      <c r="D291" s="54" t="s">
        <v>1234</v>
      </c>
      <c r="E291" s="25">
        <v>45483.0</v>
      </c>
      <c r="F291" s="4" t="s">
        <v>692</v>
      </c>
      <c r="G291" s="4" t="s">
        <v>692</v>
      </c>
      <c r="H291" s="25">
        <v>45483.0</v>
      </c>
      <c r="I291" s="4" t="s">
        <v>1235</v>
      </c>
      <c r="J291" t="s">
        <v>1236</v>
      </c>
    </row>
    <row r="292" spans="8:8">
      <c r="E292" s="25"/>
    </row>
    <row r="293" spans="8:8">
      <c r="A293" s="4" t="s">
        <v>1237</v>
      </c>
      <c r="B293" s="4" t="s">
        <v>93</v>
      </c>
      <c r="C293" s="36" t="s">
        <v>94</v>
      </c>
      <c r="D293" s="4" t="s">
        <v>1238</v>
      </c>
      <c r="E293" s="25">
        <v>45482.0</v>
      </c>
      <c r="F293" s="4" t="s">
        <v>692</v>
      </c>
      <c r="G293" s="4" t="s">
        <v>692</v>
      </c>
      <c r="H293" s="25">
        <v>45482.0</v>
      </c>
      <c r="I293" s="4" t="s">
        <v>1239</v>
      </c>
      <c r="J293" t="s">
        <v>1240</v>
      </c>
    </row>
    <row r="294" spans="8:8">
      <c r="E294" s="25"/>
    </row>
    <row r="295" spans="8:8">
      <c r="A295" s="4" t="s">
        <v>1241</v>
      </c>
      <c r="B295" s="4" t="s">
        <v>1242</v>
      </c>
      <c r="C295" t="s">
        <v>86</v>
      </c>
      <c r="D295" s="4" t="s">
        <v>1243</v>
      </c>
      <c r="E295" s="25">
        <v>45485.0</v>
      </c>
      <c r="F295" s="4" t="s">
        <v>721</v>
      </c>
      <c r="G295" s="4" t="s">
        <v>692</v>
      </c>
      <c r="H295" s="25">
        <v>45485.0</v>
      </c>
      <c r="I295" s="4" t="s">
        <v>1244</v>
      </c>
      <c r="J295" t="s">
        <v>1245</v>
      </c>
    </row>
    <row r="296" spans="8:8">
      <c r="B296" s="4" t="s">
        <v>1242</v>
      </c>
      <c r="C296" t="s">
        <v>86</v>
      </c>
      <c r="D296" s="4" t="s">
        <v>1246</v>
      </c>
      <c r="E296" s="25">
        <v>45485.0</v>
      </c>
      <c r="F296" s="4" t="s">
        <v>721</v>
      </c>
      <c r="G296" s="4" t="s">
        <v>692</v>
      </c>
      <c r="H296" s="25">
        <v>45485.0</v>
      </c>
      <c r="I296" s="4" t="s">
        <v>1247</v>
      </c>
      <c r="J296" t="s">
        <v>1245</v>
      </c>
    </row>
    <row r="297" spans="8:8">
      <c r="B297" s="4" t="s">
        <v>1242</v>
      </c>
      <c r="C297" t="s">
        <v>86</v>
      </c>
      <c r="D297" s="4" t="s">
        <v>1248</v>
      </c>
      <c r="E297" s="25">
        <v>45484.0</v>
      </c>
      <c r="F297" s="4" t="s">
        <v>721</v>
      </c>
      <c r="G297" s="4" t="s">
        <v>692</v>
      </c>
      <c r="H297" s="25">
        <v>45484.0</v>
      </c>
      <c r="I297" s="4" t="s">
        <v>1249</v>
      </c>
      <c r="J297" t="s">
        <v>1250</v>
      </c>
    </row>
    <row r="298" spans="8:8">
      <c r="B298" s="4" t="s">
        <v>1242</v>
      </c>
      <c r="C298" t="s">
        <v>86</v>
      </c>
      <c r="D298" s="4" t="s">
        <v>1251</v>
      </c>
      <c r="E298" s="25">
        <v>45485.0</v>
      </c>
      <c r="F298" s="4" t="s">
        <v>721</v>
      </c>
      <c r="G298" s="4" t="s">
        <v>692</v>
      </c>
      <c r="H298" s="25">
        <v>45485.0</v>
      </c>
      <c r="I298" s="4" t="s">
        <v>1252</v>
      </c>
      <c r="J298" t="s">
        <v>1245</v>
      </c>
    </row>
    <row r="299" spans="8:8">
      <c r="B299" s="4" t="s">
        <v>1242</v>
      </c>
      <c r="C299" t="s">
        <v>86</v>
      </c>
      <c r="D299" s="4" t="s">
        <v>1253</v>
      </c>
      <c r="E299" s="25">
        <v>45485.0</v>
      </c>
      <c r="F299" s="4" t="s">
        <v>692</v>
      </c>
      <c r="G299" s="4" t="s">
        <v>692</v>
      </c>
      <c r="H299" s="25">
        <v>45485.0</v>
      </c>
      <c r="I299" s="4" t="s">
        <v>1254</v>
      </c>
      <c r="J299" t="s">
        <v>1245</v>
      </c>
    </row>
    <row r="300" spans="8:8">
      <c r="B300" s="4" t="s">
        <v>1242</v>
      </c>
      <c r="C300" t="s">
        <v>86</v>
      </c>
      <c r="D300" s="4" t="s">
        <v>1255</v>
      </c>
      <c r="E300" s="25">
        <v>45485.0</v>
      </c>
      <c r="F300" s="4" t="s">
        <v>692</v>
      </c>
      <c r="G300" s="4" t="s">
        <v>692</v>
      </c>
      <c r="H300" s="25">
        <v>45485.0</v>
      </c>
      <c r="I300" s="4" t="s">
        <v>1256</v>
      </c>
      <c r="J300" t="s">
        <v>1245</v>
      </c>
    </row>
    <row r="301" spans="8:8">
      <c r="B301" s="4" t="s">
        <v>1242</v>
      </c>
      <c r="C301" t="s">
        <v>86</v>
      </c>
      <c r="D301" s="4" t="s">
        <v>1257</v>
      </c>
      <c r="E301" s="25">
        <v>45485.0</v>
      </c>
      <c r="F301" s="61" t="s">
        <v>692</v>
      </c>
      <c r="G301" s="4" t="s">
        <v>692</v>
      </c>
      <c r="H301" s="25">
        <v>45485.0</v>
      </c>
      <c r="I301" s="4" t="s">
        <v>1247</v>
      </c>
      <c r="J301" t="s">
        <v>1245</v>
      </c>
    </row>
    <row r="302" spans="8:8">
      <c r="B302" s="4" t="s">
        <v>1242</v>
      </c>
      <c r="C302" t="s">
        <v>86</v>
      </c>
      <c r="D302" s="4" t="s">
        <v>1258</v>
      </c>
      <c r="E302" s="25">
        <v>45484.0</v>
      </c>
      <c r="F302" s="61" t="s">
        <v>692</v>
      </c>
      <c r="G302" s="4" t="s">
        <v>692</v>
      </c>
      <c r="H302" s="25">
        <v>45484.0</v>
      </c>
      <c r="I302" s="4" t="s">
        <v>1259</v>
      </c>
      <c r="J302" t="s">
        <v>1250</v>
      </c>
    </row>
    <row r="303" spans="8:8">
      <c r="B303" s="4" t="s">
        <v>1242</v>
      </c>
      <c r="C303" t="s">
        <v>86</v>
      </c>
      <c r="D303" s="4" t="s">
        <v>1260</v>
      </c>
      <c r="E303" s="25">
        <v>45484.0</v>
      </c>
      <c r="F303" s="61" t="s">
        <v>692</v>
      </c>
      <c r="G303" s="4" t="s">
        <v>692</v>
      </c>
      <c r="H303" s="25">
        <v>45484.0</v>
      </c>
      <c r="I303" s="4" t="s">
        <v>1261</v>
      </c>
      <c r="J303" t="s">
        <v>1250</v>
      </c>
    </row>
    <row r="304" spans="8:8">
      <c r="E304" s="25"/>
      <c r="F304" s="61"/>
    </row>
    <row r="305" spans="8:8">
      <c r="A305" s="4" t="s">
        <v>1262</v>
      </c>
      <c r="B305" s="4" t="s">
        <v>1242</v>
      </c>
      <c r="C305" s="4" t="s">
        <v>148</v>
      </c>
      <c r="D305" s="4" t="s">
        <v>1263</v>
      </c>
      <c r="E305" s="25">
        <v>45482.0</v>
      </c>
      <c r="F305" s="4" t="s">
        <v>692</v>
      </c>
      <c r="G305" s="4" t="s">
        <v>692</v>
      </c>
      <c r="H305" s="25">
        <v>45482.0</v>
      </c>
      <c r="I305" s="4" t="s">
        <v>1264</v>
      </c>
      <c r="J305" t="s">
        <v>1265</v>
      </c>
    </row>
    <row r="306" spans="8:8">
      <c r="B306" s="4" t="s">
        <v>1242</v>
      </c>
      <c r="C306" s="4" t="s">
        <v>148</v>
      </c>
      <c r="D306" s="4" t="s">
        <v>1266</v>
      </c>
      <c r="E306" s="25">
        <v>45482.0</v>
      </c>
      <c r="F306" s="4" t="s">
        <v>692</v>
      </c>
      <c r="G306" s="4" t="s">
        <v>692</v>
      </c>
      <c r="H306" s="25">
        <v>45482.0</v>
      </c>
      <c r="I306" s="4" t="s">
        <v>1267</v>
      </c>
      <c r="J306" t="s">
        <v>1265</v>
      </c>
    </row>
    <row r="307" spans="8:8">
      <c r="B307" s="4" t="s">
        <v>1242</v>
      </c>
      <c r="C307" s="4" t="s">
        <v>148</v>
      </c>
      <c r="D307" s="4" t="s">
        <v>1268</v>
      </c>
      <c r="E307" s="25">
        <v>45483.0</v>
      </c>
      <c r="F307" s="4" t="s">
        <v>692</v>
      </c>
      <c r="G307" s="4" t="s">
        <v>692</v>
      </c>
      <c r="H307" s="25">
        <v>45483.0</v>
      </c>
      <c r="I307" s="4" t="s">
        <v>1269</v>
      </c>
      <c r="J307" t="s">
        <v>1270</v>
      </c>
    </row>
    <row r="308" spans="8:8">
      <c r="E308" s="25"/>
    </row>
    <row r="309" spans="8:8">
      <c r="A309" s="4" t="s">
        <v>1271</v>
      </c>
      <c r="B309" s="4" t="s">
        <v>1242</v>
      </c>
      <c r="C309" s="36" t="s">
        <v>109</v>
      </c>
      <c r="D309" s="4" t="s">
        <v>1272</v>
      </c>
      <c r="E309" s="25">
        <v>45482.0</v>
      </c>
      <c r="F309" s="4" t="s">
        <v>692</v>
      </c>
      <c r="G309" s="4" t="s">
        <v>692</v>
      </c>
      <c r="H309" s="25">
        <v>45482.0</v>
      </c>
      <c r="I309" s="4" t="s">
        <v>1273</v>
      </c>
      <c r="J309" t="s">
        <v>1274</v>
      </c>
    </row>
    <row r="310" spans="8:8">
      <c r="E310" s="25"/>
    </row>
    <row r="311" spans="8:8">
      <c r="A311" s="4" t="s">
        <v>1275</v>
      </c>
      <c r="B311" s="4" t="s">
        <v>1242</v>
      </c>
      <c r="C311" s="4" t="s">
        <v>96</v>
      </c>
      <c r="D311" s="4" t="s">
        <v>1276</v>
      </c>
      <c r="E311" s="25">
        <v>45484.0</v>
      </c>
      <c r="F311" s="4" t="s">
        <v>721</v>
      </c>
      <c r="G311" s="4" t="s">
        <v>692</v>
      </c>
      <c r="H311" s="25">
        <v>45484.0</v>
      </c>
      <c r="I311" s="4" t="s">
        <v>1277</v>
      </c>
      <c r="J311" t="s">
        <v>1278</v>
      </c>
    </row>
    <row r="312" spans="8:8">
      <c r="E312" s="25"/>
    </row>
    <row r="313" spans="8:8">
      <c r="A313" s="4" t="s">
        <v>1279</v>
      </c>
      <c r="B313" s="4" t="s">
        <v>631</v>
      </c>
      <c r="C313" s="4" t="s">
        <v>434</v>
      </c>
      <c r="D313" s="4" t="s">
        <v>1280</v>
      </c>
      <c r="E313" s="25">
        <v>45483.0</v>
      </c>
      <c r="F313" s="4" t="s">
        <v>692</v>
      </c>
      <c r="G313" s="4" t="s">
        <v>692</v>
      </c>
      <c r="H313" s="25">
        <v>45483.0</v>
      </c>
      <c r="I313" s="4" t="s">
        <v>1281</v>
      </c>
      <c r="J313" t="s">
        <v>1282</v>
      </c>
    </row>
    <row r="314" spans="8:8">
      <c r="B314" s="4" t="s">
        <v>631</v>
      </c>
      <c r="C314" s="4" t="s">
        <v>434</v>
      </c>
      <c r="D314" s="4" t="s">
        <v>1283</v>
      </c>
      <c r="E314" s="25">
        <v>45483.0</v>
      </c>
      <c r="F314" s="4" t="s">
        <v>692</v>
      </c>
      <c r="G314" s="4" t="s">
        <v>692</v>
      </c>
      <c r="H314" s="25">
        <v>45483.0</v>
      </c>
      <c r="I314" s="4" t="s">
        <v>1284</v>
      </c>
      <c r="J314" t="s">
        <v>1282</v>
      </c>
    </row>
    <row r="315" spans="8:8">
      <c r="E315" s="25"/>
      <c r="J315"/>
    </row>
    <row r="316" spans="8:8">
      <c r="E316" s="25"/>
    </row>
    <row r="317" spans="8:8">
      <c r="A317" s="4" t="s">
        <v>1285</v>
      </c>
      <c r="B317" s="4" t="s">
        <v>631</v>
      </c>
      <c r="C317" s="4" t="s">
        <v>117</v>
      </c>
      <c r="D317" s="61" t="s">
        <v>1286</v>
      </c>
      <c r="E317" s="25">
        <v>45484.0</v>
      </c>
      <c r="F317" s="4" t="s">
        <v>692</v>
      </c>
      <c r="G317" s="4" t="s">
        <v>692</v>
      </c>
      <c r="H317" s="25">
        <v>45484.0</v>
      </c>
      <c r="I317" s="4" t="s">
        <v>1287</v>
      </c>
    </row>
    <row r="318" spans="8:8">
      <c r="E318" s="25"/>
    </row>
    <row r="319" spans="8:8">
      <c r="A319" s="4" t="s">
        <v>1288</v>
      </c>
      <c r="B319" s="4" t="s">
        <v>631</v>
      </c>
      <c r="C319" s="4" t="s">
        <v>82</v>
      </c>
      <c r="D319" s="4" t="s">
        <v>1289</v>
      </c>
      <c r="E319" s="25">
        <v>45482.0</v>
      </c>
      <c r="F319" s="4" t="s">
        <v>692</v>
      </c>
      <c r="G319" s="4" t="s">
        <v>692</v>
      </c>
      <c r="H319" s="25">
        <v>45482.0</v>
      </c>
      <c r="I319" s="4" t="s">
        <v>1290</v>
      </c>
      <c r="J319" t="s">
        <v>1291</v>
      </c>
    </row>
    <row r="320" spans="8:8">
      <c r="B320" s="4" t="s">
        <v>631</v>
      </c>
      <c r="C320" s="4" t="s">
        <v>82</v>
      </c>
      <c r="D320" s="4" t="s">
        <v>1292</v>
      </c>
      <c r="E320" s="25">
        <v>45483.0</v>
      </c>
      <c r="F320" s="4" t="s">
        <v>692</v>
      </c>
      <c r="G320" s="4" t="s">
        <v>692</v>
      </c>
      <c r="H320" s="25">
        <v>45483.0</v>
      </c>
      <c r="I320" s="4" t="s">
        <v>1293</v>
      </c>
      <c r="J320" t="s">
        <v>1294</v>
      </c>
    </row>
    <row r="321" spans="8:8">
      <c r="E321" s="25"/>
    </row>
    <row r="322" spans="8:8">
      <c r="A322" s="4" t="s">
        <v>1295</v>
      </c>
      <c r="B322" s="4" t="s">
        <v>631</v>
      </c>
      <c r="C322" s="36" t="s">
        <v>91</v>
      </c>
      <c r="D322" s="4" t="s">
        <v>1296</v>
      </c>
      <c r="E322" s="25">
        <v>45481.0</v>
      </c>
      <c r="F322" s="4" t="s">
        <v>721</v>
      </c>
      <c r="G322" s="4" t="s">
        <v>692</v>
      </c>
      <c r="H322" s="25">
        <v>45481.0</v>
      </c>
      <c r="I322" s="4" t="s">
        <v>1297</v>
      </c>
      <c r="J322" t="s">
        <v>1298</v>
      </c>
    </row>
    <row r="323" spans="8:8">
      <c r="E323" s="25"/>
    </row>
    <row r="324" spans="8:8">
      <c r="A324" s="4" t="s">
        <v>1299</v>
      </c>
      <c r="B324" s="4" t="s">
        <v>631</v>
      </c>
      <c r="C324" s="4" t="s">
        <v>142</v>
      </c>
      <c r="D324" s="4" t="s">
        <v>1300</v>
      </c>
      <c r="E324" s="25">
        <v>45481.0</v>
      </c>
      <c r="F324" s="4" t="s">
        <v>692</v>
      </c>
      <c r="G324" s="4" t="s">
        <v>692</v>
      </c>
      <c r="H324" s="25">
        <v>45481.0</v>
      </c>
      <c r="I324" s="4" t="s">
        <v>1301</v>
      </c>
      <c r="J324" t="s">
        <v>1302</v>
      </c>
    </row>
    <row r="325" spans="8:8">
      <c r="E325" s="25"/>
    </row>
    <row r="326" spans="8:8">
      <c r="A326" s="4" t="s">
        <v>1303</v>
      </c>
      <c r="B326" s="4" t="s">
        <v>631</v>
      </c>
      <c r="C326" s="39" t="s">
        <v>123</v>
      </c>
      <c r="D326" s="4" t="s">
        <v>1304</v>
      </c>
      <c r="E326" s="25">
        <v>45483.0</v>
      </c>
      <c r="F326" s="4" t="s">
        <v>692</v>
      </c>
      <c r="G326" s="4" t="s">
        <v>702</v>
      </c>
      <c r="H326" s="25">
        <v>45483.0</v>
      </c>
      <c r="I326" s="4" t="s">
        <v>1305</v>
      </c>
      <c r="J326" t="s">
        <v>1306</v>
      </c>
    </row>
    <row r="327" spans="8:8">
      <c r="B327" s="61"/>
      <c r="C327" s="61"/>
      <c r="D327"/>
      <c r="E327" s="25"/>
      <c r="F327" s="39"/>
    </row>
    <row r="328" spans="8:8" s="58" ht="14.4" customFormat="1">
      <c r="A328" s="59" t="s">
        <v>1307</v>
      </c>
      <c r="E328" s="60"/>
      <c r="H328" s="60"/>
    </row>
    <row r="329" spans="8:8">
      <c r="A329" s="4" t="s">
        <v>1279</v>
      </c>
      <c r="B329" s="4" t="s">
        <v>631</v>
      </c>
      <c r="C329" s="4" t="s">
        <v>434</v>
      </c>
      <c r="D329" s="4" t="s">
        <v>1308</v>
      </c>
      <c r="E329" s="25">
        <v>45488.0</v>
      </c>
      <c r="F329" s="4" t="s">
        <v>692</v>
      </c>
      <c r="G329" s="4" t="s">
        <v>692</v>
      </c>
      <c r="H329" s="25">
        <v>45488.0</v>
      </c>
      <c r="I329" s="4" t="s">
        <v>1309</v>
      </c>
      <c r="J329" s="62" t="s">
        <v>1310</v>
      </c>
    </row>
    <row r="330" spans="8:8">
      <c r="B330" s="4" t="s">
        <v>631</v>
      </c>
      <c r="C330" s="4" t="s">
        <v>434</v>
      </c>
      <c r="D330" s="4" t="s">
        <v>1311</v>
      </c>
      <c r="E330" s="25">
        <v>45488.0</v>
      </c>
      <c r="F330" s="4" t="s">
        <v>692</v>
      </c>
      <c r="G330" s="4" t="s">
        <v>721</v>
      </c>
      <c r="H330" s="25">
        <v>45490.0</v>
      </c>
      <c r="I330" s="4" t="s">
        <v>1312</v>
      </c>
      <c r="J330" s="62"/>
    </row>
    <row r="331" spans="8:8">
      <c r="B331" s="4" t="s">
        <v>631</v>
      </c>
      <c r="C331" s="4" t="s">
        <v>434</v>
      </c>
      <c r="D331" s="4" t="s">
        <v>1313</v>
      </c>
      <c r="E331" s="25">
        <v>45491.0</v>
      </c>
      <c r="F331" s="4" t="s">
        <v>692</v>
      </c>
      <c r="G331" s="4" t="s">
        <v>692</v>
      </c>
      <c r="H331" s="25">
        <v>45491.0</v>
      </c>
      <c r="I331" s="4" t="s">
        <v>1314</v>
      </c>
      <c r="J331" t="s">
        <v>1315</v>
      </c>
    </row>
    <row r="332" spans="8:8">
      <c r="B332" s="61"/>
      <c r="C332" s="61"/>
      <c r="D332"/>
      <c r="E332" s="25"/>
      <c r="F332" s="39"/>
    </row>
    <row r="333" spans="8:8">
      <c r="A333" s="4" t="s">
        <v>1299</v>
      </c>
      <c r="B333" s="61" t="s">
        <v>631</v>
      </c>
      <c r="C333" s="4" t="s">
        <v>142</v>
      </c>
      <c r="D333" t="s">
        <v>1316</v>
      </c>
      <c r="E333" s="25">
        <v>45488.0</v>
      </c>
      <c r="F333" s="39" t="s">
        <v>692</v>
      </c>
      <c r="G333" s="4" t="s">
        <v>692</v>
      </c>
      <c r="H333" s="25">
        <v>45488.0</v>
      </c>
      <c r="I333" s="4" t="s">
        <v>1317</v>
      </c>
      <c r="J333" s="63" t="s">
        <v>1318</v>
      </c>
    </row>
    <row r="334" spans="8:8">
      <c r="B334" s="61"/>
      <c r="C334" s="61"/>
      <c r="D334"/>
      <c r="E334" s="25"/>
      <c r="F334" s="39"/>
    </row>
    <row r="335" spans="8:8">
      <c r="A335" s="4" t="s">
        <v>1319</v>
      </c>
      <c r="B335" s="61" t="s">
        <v>1242</v>
      </c>
      <c r="C335" s="4" t="s">
        <v>121</v>
      </c>
      <c r="D335" t="s">
        <v>1320</v>
      </c>
      <c r="E335" s="25">
        <v>45492.0</v>
      </c>
      <c r="F335" s="39" t="s">
        <v>721</v>
      </c>
      <c r="G335" s="4" t="s">
        <v>692</v>
      </c>
      <c r="H335" s="25">
        <v>45492.0</v>
      </c>
      <c r="I335" s="4" t="s">
        <v>1321</v>
      </c>
      <c r="J335" t="s">
        <v>1322</v>
      </c>
    </row>
    <row r="336" spans="8:8">
      <c r="C336" s="61"/>
      <c r="D336"/>
      <c r="E336" s="25"/>
    </row>
    <row r="337" spans="8:8">
      <c r="A337" s="4" t="s">
        <v>1241</v>
      </c>
      <c r="B337" s="4" t="s">
        <v>1242</v>
      </c>
      <c r="C337" t="s">
        <v>86</v>
      </c>
      <c r="D337" s="4" t="s">
        <v>1323</v>
      </c>
      <c r="E337" s="25">
        <v>45490.0</v>
      </c>
      <c r="F337" s="4" t="s">
        <v>692</v>
      </c>
      <c r="G337" s="4" t="s">
        <v>692</v>
      </c>
      <c r="H337" s="25">
        <v>45490.0</v>
      </c>
      <c r="I337" s="4" t="s">
        <v>1324</v>
      </c>
      <c r="J337" t="s">
        <v>1325</v>
      </c>
    </row>
    <row r="338" spans="8:8">
      <c r="B338" s="4" t="s">
        <v>1242</v>
      </c>
      <c r="C338" t="s">
        <v>86</v>
      </c>
      <c r="D338" s="4" t="s">
        <v>1326</v>
      </c>
      <c r="E338" s="25">
        <v>45490.0</v>
      </c>
      <c r="F338" s="4" t="s">
        <v>692</v>
      </c>
      <c r="G338" s="4" t="s">
        <v>692</v>
      </c>
      <c r="H338" s="25">
        <v>45490.0</v>
      </c>
      <c r="I338" s="4" t="s">
        <v>1327</v>
      </c>
      <c r="J338" t="s">
        <v>1325</v>
      </c>
    </row>
    <row r="339" spans="8:8">
      <c r="B339" s="4" t="s">
        <v>1242</v>
      </c>
      <c r="C339" t="s">
        <v>86</v>
      </c>
      <c r="D339" s="4" t="s">
        <v>1328</v>
      </c>
      <c r="E339" s="25">
        <v>45492.0</v>
      </c>
      <c r="F339" s="4" t="s">
        <v>721</v>
      </c>
      <c r="G339" s="4" t="s">
        <v>692</v>
      </c>
      <c r="H339" s="25">
        <v>45492.0</v>
      </c>
      <c r="I339" s="4" t="s">
        <v>1324</v>
      </c>
      <c r="J339" s="62" t="s">
        <v>1329</v>
      </c>
    </row>
    <row r="340" spans="8:8">
      <c r="B340" s="4" t="s">
        <v>1242</v>
      </c>
      <c r="C340" t="s">
        <v>86</v>
      </c>
      <c r="D340" s="4" t="s">
        <v>1330</v>
      </c>
      <c r="E340" s="25">
        <v>45492.0</v>
      </c>
      <c r="F340" s="4" t="s">
        <v>721</v>
      </c>
      <c r="G340" s="4" t="s">
        <v>692</v>
      </c>
      <c r="H340" s="25">
        <v>45492.0</v>
      </c>
      <c r="I340" s="4" t="s">
        <v>1324</v>
      </c>
      <c r="J340" s="62"/>
    </row>
    <row r="341" spans="8:8">
      <c r="B341" s="4" t="s">
        <v>1242</v>
      </c>
      <c r="C341" t="s">
        <v>86</v>
      </c>
      <c r="D341" s="4" t="s">
        <v>1331</v>
      </c>
      <c r="E341" s="25">
        <v>45492.0</v>
      </c>
      <c r="F341" s="4" t="s">
        <v>721</v>
      </c>
      <c r="G341" s="4" t="s">
        <v>692</v>
      </c>
      <c r="H341" s="25">
        <v>45492.0</v>
      </c>
      <c r="I341" s="4" t="s">
        <v>1324</v>
      </c>
      <c r="J341" s="62"/>
    </row>
    <row r="342" spans="8:8">
      <c r="B342" s="4" t="s">
        <v>1242</v>
      </c>
      <c r="C342" t="s">
        <v>86</v>
      </c>
      <c r="D342" s="4" t="s">
        <v>1332</v>
      </c>
      <c r="E342" s="25">
        <v>45492.0</v>
      </c>
      <c r="F342" s="4" t="s">
        <v>721</v>
      </c>
      <c r="G342" s="4" t="s">
        <v>721</v>
      </c>
      <c r="H342" s="25">
        <v>45492.0</v>
      </c>
      <c r="I342" s="4" t="s">
        <v>1324</v>
      </c>
      <c r="J342" s="62"/>
    </row>
    <row r="343" spans="8:8">
      <c r="E343" s="25"/>
    </row>
    <row r="344" spans="8:8">
      <c r="A344" s="4" t="s">
        <v>1271</v>
      </c>
      <c r="B344" s="4" t="s">
        <v>1242</v>
      </c>
      <c r="C344" s="36" t="s">
        <v>109</v>
      </c>
      <c r="D344" s="4" t="s">
        <v>1333</v>
      </c>
      <c r="E344" s="25">
        <v>45490.0</v>
      </c>
      <c r="F344" s="4" t="s">
        <v>692</v>
      </c>
      <c r="G344" s="4" t="s">
        <v>692</v>
      </c>
      <c r="H344" s="25">
        <v>45490.0</v>
      </c>
      <c r="I344" s="4" t="s">
        <v>1334</v>
      </c>
      <c r="J344" t="s">
        <v>1335</v>
      </c>
    </row>
    <row r="345" spans="8:8">
      <c r="B345" s="4" t="s">
        <v>1242</v>
      </c>
      <c r="C345" s="36" t="s">
        <v>109</v>
      </c>
      <c r="D345" s="4" t="s">
        <v>1336</v>
      </c>
      <c r="E345" s="25">
        <v>45492.0</v>
      </c>
      <c r="F345" s="4" t="s">
        <v>721</v>
      </c>
      <c r="G345" s="4" t="s">
        <v>692</v>
      </c>
      <c r="H345" s="25">
        <v>45492.0</v>
      </c>
      <c r="I345" s="4" t="s">
        <v>1337</v>
      </c>
      <c r="J345" t="s">
        <v>1338</v>
      </c>
    </row>
    <row r="346" spans="8:8">
      <c r="B346" s="4" t="s">
        <v>1242</v>
      </c>
      <c r="C346" s="36" t="s">
        <v>109</v>
      </c>
      <c r="D346" s="4" t="s">
        <v>1339</v>
      </c>
      <c r="E346" s="25">
        <v>45490.0</v>
      </c>
      <c r="F346" s="4" t="s">
        <v>692</v>
      </c>
      <c r="G346" s="4" t="s">
        <v>692</v>
      </c>
      <c r="H346" s="25">
        <v>45490.0</v>
      </c>
      <c r="I346" s="4" t="s">
        <v>1340</v>
      </c>
    </row>
    <row r="347" spans="8:8">
      <c r="E347" s="25"/>
    </row>
    <row r="348" spans="8:8">
      <c r="A348" s="4" t="s">
        <v>1341</v>
      </c>
      <c r="B348" s="4" t="s">
        <v>1242</v>
      </c>
      <c r="C348" s="4" t="s">
        <v>148</v>
      </c>
      <c r="D348" s="4" t="s">
        <v>1342</v>
      </c>
      <c r="E348" s="25">
        <v>45490.0</v>
      </c>
      <c r="F348" s="4" t="s">
        <v>721</v>
      </c>
      <c r="G348" s="4" t="s">
        <v>692</v>
      </c>
      <c r="H348" s="25">
        <v>45490.0</v>
      </c>
      <c r="I348" s="4" t="s">
        <v>1343</v>
      </c>
      <c r="J348" t="s">
        <v>1344</v>
      </c>
    </row>
    <row r="349" spans="8:8">
      <c r="B349" s="4" t="s">
        <v>1242</v>
      </c>
      <c r="C349" s="4" t="s">
        <v>148</v>
      </c>
      <c r="D349" s="4" t="s">
        <v>1345</v>
      </c>
      <c r="E349" s="25">
        <v>45490.0</v>
      </c>
      <c r="F349" s="4" t="s">
        <v>721</v>
      </c>
      <c r="G349" s="4" t="s">
        <v>692</v>
      </c>
      <c r="H349" s="25">
        <v>45490.0</v>
      </c>
      <c r="I349" s="4" t="s">
        <v>1346</v>
      </c>
      <c r="J349" t="s">
        <v>1344</v>
      </c>
    </row>
    <row r="350" spans="8:8">
      <c r="E350" s="25"/>
    </row>
    <row r="351" spans="8:8">
      <c r="A351" s="4" t="s">
        <v>1347</v>
      </c>
      <c r="B351" s="4" t="s">
        <v>1242</v>
      </c>
      <c r="C351" s="4" t="s">
        <v>607</v>
      </c>
      <c r="D351" s="4" t="s">
        <v>1348</v>
      </c>
      <c r="E351" s="25">
        <v>45488.0</v>
      </c>
      <c r="F351" s="4" t="s">
        <v>692</v>
      </c>
      <c r="G351" s="4" t="s">
        <v>692</v>
      </c>
      <c r="H351" s="25">
        <v>45488.0</v>
      </c>
      <c r="I351" s="4" t="s">
        <v>1277</v>
      </c>
      <c r="J351" t="s">
        <v>1349</v>
      </c>
    </row>
    <row r="352" spans="8:8">
      <c r="E352" s="25"/>
    </row>
    <row r="353" spans="8:8">
      <c r="A353" s="4" t="s">
        <v>1237</v>
      </c>
      <c r="B353" s="4" t="s">
        <v>93</v>
      </c>
      <c r="C353" s="36" t="s">
        <v>94</v>
      </c>
      <c r="D353" s="4" t="s">
        <v>1350</v>
      </c>
      <c r="E353" s="25">
        <v>45488.0</v>
      </c>
      <c r="F353" s="4" t="s">
        <v>692</v>
      </c>
      <c r="G353" s="4" t="s">
        <v>692</v>
      </c>
      <c r="H353" s="25">
        <v>45488.0</v>
      </c>
      <c r="I353" s="64" t="s">
        <v>162</v>
      </c>
      <c r="J353" t="s">
        <v>1240</v>
      </c>
    </row>
    <row r="354" spans="8:8">
      <c r="B354" s="4" t="s">
        <v>93</v>
      </c>
      <c r="C354" s="36" t="s">
        <v>94</v>
      </c>
      <c r="D354" s="4" t="s">
        <v>1351</v>
      </c>
      <c r="E354" s="25">
        <v>45490.0</v>
      </c>
      <c r="F354" s="4" t="s">
        <v>692</v>
      </c>
      <c r="G354" s="4" t="s">
        <v>692</v>
      </c>
      <c r="H354" s="25">
        <v>45490.0</v>
      </c>
      <c r="I354" s="64" t="s">
        <v>162</v>
      </c>
      <c r="J354" t="s">
        <v>1240</v>
      </c>
    </row>
    <row r="355" spans="8:8">
      <c r="E355" s="25"/>
    </row>
    <row r="356" spans="8:8">
      <c r="A356" s="4" t="s">
        <v>1352</v>
      </c>
      <c r="B356" s="4" t="s">
        <v>93</v>
      </c>
      <c r="C356" t="s">
        <v>605</v>
      </c>
      <c r="D356" s="4" t="s">
        <v>1353</v>
      </c>
      <c r="E356" s="25">
        <v>45485.0</v>
      </c>
      <c r="F356" s="4" t="s">
        <v>692</v>
      </c>
      <c r="G356" s="4" t="s">
        <v>692</v>
      </c>
      <c r="H356" s="25">
        <v>45488.0</v>
      </c>
      <c r="I356" s="4" t="s">
        <v>606</v>
      </c>
      <c r="J356" t="s">
        <v>1354</v>
      </c>
    </row>
    <row r="357" spans="8:8">
      <c r="B357" s="4" t="s">
        <v>93</v>
      </c>
      <c r="C357" t="s">
        <v>605</v>
      </c>
      <c r="D357" s="4" t="s">
        <v>1355</v>
      </c>
      <c r="E357" s="25">
        <v>45490.0</v>
      </c>
      <c r="F357" s="4" t="s">
        <v>692</v>
      </c>
      <c r="G357" s="4" t="s">
        <v>692</v>
      </c>
      <c r="H357" s="25">
        <v>45490.0</v>
      </c>
      <c r="I357" s="4" t="s">
        <v>606</v>
      </c>
      <c r="J357" t="s">
        <v>1354</v>
      </c>
    </row>
    <row r="358" spans="8:8">
      <c r="B358" s="4" t="s">
        <v>93</v>
      </c>
      <c r="C358" t="s">
        <v>605</v>
      </c>
      <c r="D358" s="4" t="s">
        <v>1356</v>
      </c>
      <c r="E358" s="25">
        <v>45492.0</v>
      </c>
      <c r="F358" s="4" t="s">
        <v>692</v>
      </c>
      <c r="G358" s="4" t="s">
        <v>692</v>
      </c>
      <c r="H358" s="25">
        <v>45492.0</v>
      </c>
      <c r="I358" s="4" t="s">
        <v>606</v>
      </c>
      <c r="J358" t="s">
        <v>1357</v>
      </c>
    </row>
    <row r="359" spans="8:8">
      <c r="E359" s="25"/>
    </row>
    <row r="360" spans="8:8">
      <c r="A360" s="4" t="s">
        <v>1358</v>
      </c>
      <c r="B360" s="4" t="s">
        <v>93</v>
      </c>
      <c r="C360" s="4" t="s">
        <v>1233</v>
      </c>
      <c r="D360" s="4" t="s">
        <v>1359</v>
      </c>
      <c r="E360" s="25">
        <v>45489.0</v>
      </c>
      <c r="F360" s="4" t="s">
        <v>692</v>
      </c>
      <c r="G360" s="4" t="s">
        <v>692</v>
      </c>
      <c r="H360" s="25">
        <v>45489.0</v>
      </c>
      <c r="I360" s="4" t="s">
        <v>887</v>
      </c>
      <c r="J360" t="s">
        <v>1360</v>
      </c>
    </row>
    <row r="361" spans="8:8">
      <c r="B361" s="4" t="s">
        <v>93</v>
      </c>
      <c r="C361" s="4" t="s">
        <v>1233</v>
      </c>
      <c r="D361" s="4" t="s">
        <v>1361</v>
      </c>
      <c r="E361" s="25">
        <v>45491.0</v>
      </c>
      <c r="F361" s="4" t="s">
        <v>692</v>
      </c>
      <c r="G361" s="4" t="s">
        <v>692</v>
      </c>
      <c r="H361" s="25">
        <v>45491.0</v>
      </c>
      <c r="I361" s="4" t="s">
        <v>887</v>
      </c>
      <c r="J361" t="s">
        <v>1360</v>
      </c>
    </row>
    <row r="362" spans="8:8">
      <c r="E362" s="25"/>
    </row>
    <row r="363" spans="8:8">
      <c r="A363" s="4" t="s">
        <v>1226</v>
      </c>
      <c r="B363" s="4" t="s">
        <v>93</v>
      </c>
      <c r="C363" s="4" t="s">
        <v>113</v>
      </c>
      <c r="D363" s="4" t="s">
        <v>1362</v>
      </c>
      <c r="E363" s="25">
        <v>45490.0</v>
      </c>
      <c r="F363" s="4" t="s">
        <v>692</v>
      </c>
      <c r="G363" s="4" t="s">
        <v>692</v>
      </c>
      <c r="H363" s="25">
        <v>45490.0</v>
      </c>
      <c r="I363" s="4" t="s">
        <v>1363</v>
      </c>
      <c r="J363" t="s">
        <v>1364</v>
      </c>
    </row>
    <row r="364" spans="8:8">
      <c r="B364" s="4" t="s">
        <v>93</v>
      </c>
      <c r="C364" s="4" t="s">
        <v>113</v>
      </c>
      <c r="D364" s="4" t="s">
        <v>1365</v>
      </c>
      <c r="E364" s="25">
        <v>45491.0</v>
      </c>
      <c r="F364" s="4" t="s">
        <v>692</v>
      </c>
      <c r="G364" s="4" t="s">
        <v>692</v>
      </c>
      <c r="H364" s="25">
        <v>45491.0</v>
      </c>
      <c r="I364" s="4" t="s">
        <v>1366</v>
      </c>
      <c r="J364" s="62" t="s">
        <v>1367</v>
      </c>
    </row>
    <row r="365" spans="8:8">
      <c r="B365" s="4" t="s">
        <v>93</v>
      </c>
      <c r="C365" s="4" t="s">
        <v>113</v>
      </c>
      <c r="D365" s="4" t="s">
        <v>1368</v>
      </c>
      <c r="E365" s="25">
        <v>45491.0</v>
      </c>
      <c r="F365" s="4" t="s">
        <v>692</v>
      </c>
      <c r="G365" s="4" t="s">
        <v>692</v>
      </c>
      <c r="H365" s="25">
        <v>45491.0</v>
      </c>
      <c r="I365" s="4" t="s">
        <v>1366</v>
      </c>
      <c r="J365" s="62"/>
    </row>
    <row r="366" spans="8:8">
      <c r="E366" s="25"/>
    </row>
    <row r="367" spans="8:8">
      <c r="A367" s="4" t="s">
        <v>1216</v>
      </c>
      <c r="B367" s="4" t="s">
        <v>93</v>
      </c>
      <c r="C367" s="4" t="s">
        <v>115</v>
      </c>
      <c r="D367" s="4" t="s">
        <v>1369</v>
      </c>
      <c r="E367" s="25">
        <v>45482.0</v>
      </c>
      <c r="F367" s="4" t="s">
        <v>692</v>
      </c>
      <c r="G367" s="4" t="s">
        <v>692</v>
      </c>
      <c r="H367" s="25">
        <v>45482.0</v>
      </c>
      <c r="I367" s="4" t="s">
        <v>1370</v>
      </c>
      <c r="J367" t="s">
        <v>1364</v>
      </c>
    </row>
    <row r="368" spans="8:8">
      <c r="B368" s="4" t="s">
        <v>93</v>
      </c>
      <c r="C368" s="4" t="s">
        <v>115</v>
      </c>
      <c r="D368" s="4" t="s">
        <v>1371</v>
      </c>
      <c r="E368" s="25">
        <v>45490.0</v>
      </c>
      <c r="F368" s="4" t="s">
        <v>721</v>
      </c>
      <c r="G368" s="4" t="s">
        <v>721</v>
      </c>
      <c r="H368" s="25">
        <v>45492.0</v>
      </c>
      <c r="I368" s="4" t="s">
        <v>1370</v>
      </c>
      <c r="J368" t="s">
        <v>1372</v>
      </c>
    </row>
    <row r="369" spans="8:8">
      <c r="B369" s="4" t="s">
        <v>93</v>
      </c>
      <c r="C369" s="4" t="s">
        <v>115</v>
      </c>
      <c r="D369" s="4" t="s">
        <v>1373</v>
      </c>
      <c r="E369" s="25">
        <v>45492.0</v>
      </c>
      <c r="F369" s="4" t="s">
        <v>692</v>
      </c>
      <c r="G369" s="4" t="s">
        <v>692</v>
      </c>
      <c r="H369" s="25">
        <v>45492.0</v>
      </c>
      <c r="I369" s="4" t="s">
        <v>1370</v>
      </c>
      <c r="J369" t="s">
        <v>1364</v>
      </c>
    </row>
    <row r="370" spans="8:8">
      <c r="B370" s="4" t="s">
        <v>93</v>
      </c>
      <c r="C370" s="4" t="s">
        <v>115</v>
      </c>
      <c r="D370" s="4" t="s">
        <v>1374</v>
      </c>
      <c r="E370" s="25">
        <v>45490.0</v>
      </c>
      <c r="F370" s="4" t="s">
        <v>721</v>
      </c>
      <c r="G370" s="4" t="s">
        <v>721</v>
      </c>
      <c r="H370" s="25">
        <v>45490.0</v>
      </c>
      <c r="I370" s="4" t="s">
        <v>1370</v>
      </c>
      <c r="J370" t="s">
        <v>1372</v>
      </c>
    </row>
    <row r="371" spans="8:8">
      <c r="B371" s="4" t="s">
        <v>93</v>
      </c>
      <c r="C371" s="4" t="s">
        <v>115</v>
      </c>
      <c r="D371" s="4" t="s">
        <v>1375</v>
      </c>
      <c r="E371" s="25">
        <v>45490.0</v>
      </c>
      <c r="F371" s="4" t="s">
        <v>721</v>
      </c>
      <c r="G371" s="4" t="s">
        <v>721</v>
      </c>
      <c r="H371" s="25">
        <v>45490.0</v>
      </c>
      <c r="I371" s="4" t="s">
        <v>1370</v>
      </c>
      <c r="J371" t="s">
        <v>1372</v>
      </c>
    </row>
    <row r="372" spans="8:8">
      <c r="E372" s="25"/>
    </row>
    <row r="373" spans="8:8">
      <c r="A373" s="4" t="s">
        <v>1376</v>
      </c>
      <c r="B373" s="4" t="s">
        <v>1242</v>
      </c>
      <c r="C373" s="4" t="s">
        <v>657</v>
      </c>
      <c r="D373" s="4" t="s">
        <v>1377</v>
      </c>
      <c r="E373" s="25">
        <v>45310.0</v>
      </c>
      <c r="F373" s="4" t="s">
        <v>721</v>
      </c>
      <c r="G373" s="4" t="s">
        <v>692</v>
      </c>
      <c r="H373" s="25">
        <v>45310.0</v>
      </c>
      <c r="I373" s="4" t="s">
        <v>1378</v>
      </c>
      <c r="J373" t="s">
        <v>1379</v>
      </c>
    </row>
    <row r="374" spans="8:8">
      <c r="B374" s="4" t="s">
        <v>1242</v>
      </c>
      <c r="C374" s="4" t="s">
        <v>657</v>
      </c>
      <c r="D374" s="4" t="s">
        <v>1380</v>
      </c>
      <c r="E374" s="25">
        <v>45310.0</v>
      </c>
      <c r="F374" s="4" t="s">
        <v>721</v>
      </c>
      <c r="G374" s="4" t="s">
        <v>692</v>
      </c>
      <c r="H374" s="25">
        <v>45310.0</v>
      </c>
      <c r="I374" s="4" t="s">
        <v>1381</v>
      </c>
      <c r="J374" t="s">
        <v>1379</v>
      </c>
    </row>
    <row r="375" spans="8:8">
      <c r="E375" s="25"/>
    </row>
    <row r="376" spans="8:8">
      <c r="A376" s="4" t="s">
        <v>1382</v>
      </c>
      <c r="B376" s="4" t="s">
        <v>104</v>
      </c>
      <c r="C376" s="4" t="s">
        <v>261</v>
      </c>
      <c r="D376" s="4" t="s">
        <v>1383</v>
      </c>
      <c r="E376" s="25">
        <v>45491.0</v>
      </c>
      <c r="F376" s="4" t="s">
        <v>692</v>
      </c>
      <c r="G376" s="4" t="s">
        <v>692</v>
      </c>
      <c r="H376" s="25">
        <v>45491.0</v>
      </c>
      <c r="I376" s="4" t="s">
        <v>1384</v>
      </c>
      <c r="J376" t="s">
        <v>1385</v>
      </c>
    </row>
    <row r="377" spans="8:8">
      <c r="B377" s="4" t="s">
        <v>104</v>
      </c>
      <c r="C377" s="4" t="s">
        <v>261</v>
      </c>
      <c r="D377" s="4" t="s">
        <v>1386</v>
      </c>
      <c r="E377" s="25">
        <v>45491.0</v>
      </c>
      <c r="F377" s="4" t="s">
        <v>692</v>
      </c>
      <c r="G377" s="4" t="s">
        <v>692</v>
      </c>
      <c r="H377" s="25">
        <v>45491.0</v>
      </c>
      <c r="I377" s="4" t="s">
        <v>1387</v>
      </c>
      <c r="J377" t="s">
        <v>1385</v>
      </c>
    </row>
    <row r="378" spans="8:8">
      <c r="B378" s="4" t="s">
        <v>104</v>
      </c>
      <c r="C378" s="4" t="s">
        <v>261</v>
      </c>
      <c r="D378" s="4" t="s">
        <v>1388</v>
      </c>
      <c r="E378" s="25">
        <v>45491.0</v>
      </c>
      <c r="F378" s="4" t="s">
        <v>692</v>
      </c>
      <c r="G378" s="4" t="s">
        <v>692</v>
      </c>
      <c r="H378" s="25">
        <v>45491.0</v>
      </c>
      <c r="I378" s="4" t="s">
        <v>1389</v>
      </c>
      <c r="J378" t="s">
        <v>1385</v>
      </c>
    </row>
    <row r="379" spans="8:8">
      <c r="B379" s="4" t="s">
        <v>104</v>
      </c>
      <c r="C379" s="4" t="s">
        <v>261</v>
      </c>
      <c r="D379" s="4" t="s">
        <v>1390</v>
      </c>
      <c r="E379" s="25">
        <v>45491.0</v>
      </c>
      <c r="F379" s="4" t="s">
        <v>692</v>
      </c>
      <c r="G379" s="4" t="s">
        <v>692</v>
      </c>
      <c r="H379" s="25">
        <v>45491.0</v>
      </c>
      <c r="I379" s="4" t="s">
        <v>1391</v>
      </c>
      <c r="J379" t="s">
        <v>1385</v>
      </c>
    </row>
    <row r="380" spans="8:8">
      <c r="E380" s="25"/>
    </row>
    <row r="381" spans="8:8">
      <c r="A381" s="4" t="s">
        <v>1195</v>
      </c>
      <c r="B381" s="4" t="s">
        <v>104</v>
      </c>
      <c r="C381" s="36" t="s">
        <v>105</v>
      </c>
      <c r="D381" s="4" t="s">
        <v>1392</v>
      </c>
      <c r="E381" s="25">
        <v>45488.0</v>
      </c>
      <c r="F381" s="4" t="s">
        <v>721</v>
      </c>
      <c r="G381" s="4" t="s">
        <v>692</v>
      </c>
      <c r="H381" s="25">
        <v>45488.0</v>
      </c>
      <c r="I381" s="4" t="s">
        <v>1393</v>
      </c>
      <c r="J381" t="s">
        <v>1394</v>
      </c>
    </row>
    <row r="382" spans="8:8">
      <c r="B382" s="4" t="s">
        <v>104</v>
      </c>
      <c r="C382" s="36" t="s">
        <v>105</v>
      </c>
      <c r="D382" s="65" t="s">
        <v>1395</v>
      </c>
      <c r="E382" s="25">
        <v>45491.0</v>
      </c>
      <c r="F382" s="4" t="s">
        <v>721</v>
      </c>
      <c r="G382" s="4" t="s">
        <v>692</v>
      </c>
      <c r="H382" s="25">
        <v>45491.0</v>
      </c>
      <c r="I382" s="4" t="s">
        <v>1396</v>
      </c>
      <c r="J382" t="s">
        <v>1394</v>
      </c>
    </row>
    <row r="383" spans="8:8">
      <c r="E383" s="25"/>
    </row>
    <row r="384" spans="8:8">
      <c r="A384" s="4" t="s">
        <v>1397</v>
      </c>
      <c r="B384" s="4" t="s">
        <v>104</v>
      </c>
      <c r="C384" s="36" t="s">
        <v>743</v>
      </c>
      <c r="D384" s="4" t="s">
        <v>1398</v>
      </c>
      <c r="E384" s="25">
        <v>45492.0</v>
      </c>
      <c r="F384" s="4" t="s">
        <v>692</v>
      </c>
      <c r="G384" s="4" t="s">
        <v>692</v>
      </c>
      <c r="H384" s="25">
        <v>45492.0</v>
      </c>
      <c r="I384" s="4" t="s">
        <v>1399</v>
      </c>
      <c r="J384" t="s">
        <v>1400</v>
      </c>
    </row>
    <row r="385" spans="8:8">
      <c r="E385" s="25"/>
    </row>
    <row r="386" spans="8:8">
      <c r="A386" s="4" t="s">
        <v>1401</v>
      </c>
      <c r="B386" s="4" t="s">
        <v>104</v>
      </c>
      <c r="C386" s="4" t="s">
        <v>137</v>
      </c>
      <c r="D386" s="4" t="s">
        <v>1402</v>
      </c>
      <c r="E386" s="25">
        <v>45492.0</v>
      </c>
      <c r="F386" s="4" t="s">
        <v>721</v>
      </c>
      <c r="G386" s="4" t="s">
        <v>692</v>
      </c>
      <c r="H386" s="25">
        <v>45492.0</v>
      </c>
      <c r="I386" s="4" t="s">
        <v>1403</v>
      </c>
      <c r="J386" t="s">
        <v>1404</v>
      </c>
    </row>
    <row r="387" spans="8:8">
      <c r="E387" s="25"/>
    </row>
    <row r="388" spans="8:8" s="58" ht="14.4" customFormat="1">
      <c r="A388" s="59" t="s">
        <v>1405</v>
      </c>
      <c r="E388" s="60"/>
      <c r="H388" s="60"/>
    </row>
    <row r="389" spans="8:8">
      <c r="A389" s="4" t="s">
        <v>1271</v>
      </c>
      <c r="B389" s="4" t="s">
        <v>1242</v>
      </c>
      <c r="C389" s="36" t="s">
        <v>109</v>
      </c>
      <c r="D389" s="4" t="s">
        <v>1406</v>
      </c>
      <c r="E389" s="25">
        <v>45497.0</v>
      </c>
      <c r="F389" s="4" t="s">
        <v>692</v>
      </c>
      <c r="G389" s="4" t="s">
        <v>692</v>
      </c>
      <c r="H389" s="25">
        <v>45497.0</v>
      </c>
      <c r="I389" s="4" t="s">
        <v>1407</v>
      </c>
      <c r="J389" t="s">
        <v>1408</v>
      </c>
    </row>
    <row r="390" spans="8:8">
      <c r="B390" s="4" t="s">
        <v>1242</v>
      </c>
      <c r="C390" s="36" t="s">
        <v>109</v>
      </c>
      <c r="D390" s="4" t="s">
        <v>1409</v>
      </c>
      <c r="E390" s="25">
        <v>45499.0</v>
      </c>
      <c r="F390" s="4" t="s">
        <v>692</v>
      </c>
      <c r="G390" s="4" t="s">
        <v>692</v>
      </c>
      <c r="H390" s="25">
        <v>45499.0</v>
      </c>
      <c r="I390" s="4" t="s">
        <v>1410</v>
      </c>
      <c r="J390" t="s">
        <v>1411</v>
      </c>
    </row>
    <row r="391" spans="8:8">
      <c r="E391" s="25"/>
    </row>
    <row r="392" spans="8:8">
      <c r="A392" s="4" t="s">
        <v>1412</v>
      </c>
      <c r="B392" s="4" t="s">
        <v>1242</v>
      </c>
      <c r="C392" t="s">
        <v>86</v>
      </c>
      <c r="D392" s="4" t="s">
        <v>1413</v>
      </c>
      <c r="E392" s="25">
        <v>45497.0</v>
      </c>
      <c r="F392" s="4" t="s">
        <v>721</v>
      </c>
      <c r="G392" s="4" t="s">
        <v>721</v>
      </c>
      <c r="H392" s="25">
        <v>45497.0</v>
      </c>
      <c r="I392" s="4" t="s">
        <v>1414</v>
      </c>
      <c r="J392" t="s">
        <v>1415</v>
      </c>
    </row>
    <row r="393" spans="8:8">
      <c r="B393" s="4" t="s">
        <v>1242</v>
      </c>
      <c r="C393" t="s">
        <v>86</v>
      </c>
      <c r="D393" s="4" t="s">
        <v>1416</v>
      </c>
      <c r="E393" s="25">
        <v>45497.0</v>
      </c>
      <c r="F393" s="4" t="s">
        <v>721</v>
      </c>
      <c r="G393" s="4" t="s">
        <v>721</v>
      </c>
      <c r="H393" s="25">
        <v>45497.0</v>
      </c>
      <c r="I393" s="4" t="s">
        <v>1417</v>
      </c>
      <c r="J393" t="s">
        <v>1415</v>
      </c>
    </row>
    <row r="394" spans="8:8">
      <c r="B394" s="4" t="s">
        <v>1242</v>
      </c>
      <c r="C394" t="s">
        <v>86</v>
      </c>
      <c r="D394" s="4" t="s">
        <v>1418</v>
      </c>
      <c r="E394" s="25">
        <v>45497.0</v>
      </c>
      <c r="F394" s="4" t="s">
        <v>721</v>
      </c>
      <c r="G394" s="4" t="s">
        <v>721</v>
      </c>
      <c r="H394" s="25">
        <v>45497.0</v>
      </c>
      <c r="I394" s="4" t="s">
        <v>1419</v>
      </c>
      <c r="J394" t="s">
        <v>1415</v>
      </c>
    </row>
    <row r="395" spans="8:8">
      <c r="B395" s="4" t="s">
        <v>1242</v>
      </c>
      <c r="C395" t="s">
        <v>86</v>
      </c>
      <c r="D395" s="4" t="s">
        <v>1420</v>
      </c>
      <c r="E395" s="25">
        <v>45498.0</v>
      </c>
      <c r="F395" s="4" t="s">
        <v>721</v>
      </c>
      <c r="G395" s="4" t="s">
        <v>721</v>
      </c>
      <c r="H395" s="25">
        <v>45498.0</v>
      </c>
      <c r="I395" s="4" t="s">
        <v>1421</v>
      </c>
      <c r="J395" s="62" t="s">
        <v>1422</v>
      </c>
    </row>
    <row r="396" spans="8:8">
      <c r="B396" s="4" t="s">
        <v>1242</v>
      </c>
      <c r="C396" t="s">
        <v>86</v>
      </c>
      <c r="D396" s="4" t="s">
        <v>1423</v>
      </c>
      <c r="E396" s="25">
        <v>45498.0</v>
      </c>
      <c r="F396" s="4" t="s">
        <v>721</v>
      </c>
      <c r="G396" s="4" t="s">
        <v>721</v>
      </c>
      <c r="H396" s="25">
        <v>45498.0</v>
      </c>
      <c r="I396" s="4" t="s">
        <v>1424</v>
      </c>
      <c r="J396" s="62"/>
    </row>
    <row r="397" spans="8:8">
      <c r="B397" s="4" t="s">
        <v>1242</v>
      </c>
      <c r="C397" t="s">
        <v>86</v>
      </c>
      <c r="D397" s="4" t="s">
        <v>1425</v>
      </c>
      <c r="E397" s="25">
        <v>45498.0</v>
      </c>
      <c r="F397" s="4" t="s">
        <v>721</v>
      </c>
      <c r="G397" s="4" t="s">
        <v>721</v>
      </c>
      <c r="H397" s="25">
        <v>45498.0</v>
      </c>
      <c r="I397" s="4" t="s">
        <v>1426</v>
      </c>
      <c r="J397" s="62"/>
    </row>
    <row r="398" spans="8:8">
      <c r="B398" s="4" t="s">
        <v>1242</v>
      </c>
      <c r="C398" t="s">
        <v>86</v>
      </c>
      <c r="D398" s="4" t="s">
        <v>1427</v>
      </c>
      <c r="E398" s="25">
        <v>45498.0</v>
      </c>
      <c r="F398" s="4" t="s">
        <v>721</v>
      </c>
      <c r="G398" s="4" t="s">
        <v>721</v>
      </c>
      <c r="H398" s="25">
        <v>45498.0</v>
      </c>
      <c r="I398" s="4" t="s">
        <v>1428</v>
      </c>
      <c r="J398" s="62"/>
    </row>
    <row r="399" spans="8:8">
      <c r="E399" s="25"/>
    </row>
    <row r="400" spans="8:8">
      <c r="A400" s="4" t="s">
        <v>1429</v>
      </c>
      <c r="B400" s="4" t="s">
        <v>1242</v>
      </c>
      <c r="C400" s="36" t="s">
        <v>89</v>
      </c>
      <c r="D400" s="4" t="s">
        <v>1430</v>
      </c>
      <c r="E400" s="25">
        <v>45495.0</v>
      </c>
      <c r="F400" s="4" t="s">
        <v>692</v>
      </c>
      <c r="G400" s="4" t="s">
        <v>692</v>
      </c>
      <c r="H400" s="25">
        <v>45495.0</v>
      </c>
      <c r="I400" s="4" t="s">
        <v>1431</v>
      </c>
      <c r="J400" s="66"/>
    </row>
    <row r="401" spans="8:8">
      <c r="E401" s="25"/>
    </row>
    <row r="402" spans="8:8">
      <c r="A402" s="4" t="s">
        <v>1432</v>
      </c>
      <c r="B402" s="4" t="s">
        <v>104</v>
      </c>
      <c r="C402" s="36" t="s">
        <v>145</v>
      </c>
      <c r="D402" s="4" t="s">
        <v>1433</v>
      </c>
      <c r="E402" s="25">
        <v>45497.0</v>
      </c>
      <c r="F402" s="4" t="s">
        <v>692</v>
      </c>
      <c r="G402" s="4" t="s">
        <v>692</v>
      </c>
      <c r="H402" s="25">
        <v>45497.0</v>
      </c>
      <c r="I402" s="4" t="s">
        <v>1434</v>
      </c>
      <c r="J402" t="s">
        <v>1435</v>
      </c>
    </row>
    <row r="403" spans="8:8">
      <c r="B403" s="4" t="s">
        <v>104</v>
      </c>
      <c r="C403" s="36" t="s">
        <v>145</v>
      </c>
      <c r="D403" s="4" t="s">
        <v>1436</v>
      </c>
      <c r="E403" s="25">
        <v>45498.0</v>
      </c>
      <c r="F403" s="4" t="s">
        <v>692</v>
      </c>
      <c r="G403" s="4" t="s">
        <v>692</v>
      </c>
      <c r="H403" s="25">
        <v>45498.0</v>
      </c>
      <c r="I403" s="4" t="s">
        <v>1437</v>
      </c>
      <c r="J403" t="s">
        <v>1435</v>
      </c>
    </row>
    <row r="404" spans="8:8">
      <c r="E404" s="25"/>
    </row>
    <row r="405" spans="8:8">
      <c r="A405" s="4" t="s">
        <v>1195</v>
      </c>
      <c r="B405" s="4" t="s">
        <v>104</v>
      </c>
      <c r="C405" s="36" t="s">
        <v>105</v>
      </c>
      <c r="D405" s="4" t="s">
        <v>1438</v>
      </c>
      <c r="E405" s="25">
        <v>45495.0</v>
      </c>
      <c r="F405" s="4" t="s">
        <v>692</v>
      </c>
      <c r="G405" s="4" t="s">
        <v>692</v>
      </c>
      <c r="H405" s="25">
        <v>45495.0</v>
      </c>
      <c r="I405" s="4" t="s">
        <v>1439</v>
      </c>
      <c r="J405" s="62" t="s">
        <v>1440</v>
      </c>
    </row>
    <row r="406" spans="8:8">
      <c r="B406" s="4" t="s">
        <v>104</v>
      </c>
      <c r="C406" s="36" t="s">
        <v>105</v>
      </c>
      <c r="D406" s="4" t="s">
        <v>1441</v>
      </c>
      <c r="E406" s="25">
        <v>45495.0</v>
      </c>
      <c r="F406" s="4" t="s">
        <v>692</v>
      </c>
      <c r="G406" s="4" t="s">
        <v>692</v>
      </c>
      <c r="H406" s="25">
        <v>45495.0</v>
      </c>
      <c r="I406" s="4" t="s">
        <v>1442</v>
      </c>
      <c r="J406" s="62"/>
    </row>
    <row r="407" spans="8:8">
      <c r="E407" s="25"/>
    </row>
    <row r="408" spans="8:8">
      <c r="A408" s="4" t="s">
        <v>1443</v>
      </c>
      <c r="B408" s="4" t="s">
        <v>104</v>
      </c>
      <c r="C408" s="36" t="s">
        <v>743</v>
      </c>
      <c r="D408" s="4" t="s">
        <v>1444</v>
      </c>
      <c r="E408" s="25">
        <v>45495.0</v>
      </c>
      <c r="F408" s="4" t="s">
        <v>692</v>
      </c>
      <c r="G408" s="4" t="s">
        <v>695</v>
      </c>
      <c r="H408" s="25">
        <v>45495.0</v>
      </c>
      <c r="I408" s="4" t="s">
        <v>1445</v>
      </c>
      <c r="J408" s="66"/>
    </row>
    <row r="409" spans="8:8">
      <c r="E409" s="25"/>
    </row>
    <row r="410" spans="8:8">
      <c r="A410" s="4" t="s">
        <v>1446</v>
      </c>
      <c r="B410" s="4" t="s">
        <v>104</v>
      </c>
      <c r="C410" s="4" t="s">
        <v>261</v>
      </c>
      <c r="D410" s="4" t="s">
        <v>1447</v>
      </c>
      <c r="E410" s="25">
        <v>45497.0</v>
      </c>
      <c r="F410" s="4" t="s">
        <v>692</v>
      </c>
      <c r="G410" s="4" t="s">
        <v>692</v>
      </c>
      <c r="H410" s="25">
        <v>45497.0</v>
      </c>
      <c r="I410" s="4" t="s">
        <v>1448</v>
      </c>
      <c r="J410" s="66"/>
    </row>
    <row r="411" spans="8:8">
      <c r="B411" s="4" t="s">
        <v>104</v>
      </c>
      <c r="C411" s="4" t="s">
        <v>261</v>
      </c>
      <c r="D411" s="4" t="s">
        <v>1449</v>
      </c>
      <c r="E411" s="25">
        <v>45497.0</v>
      </c>
      <c r="F411" s="4" t="s">
        <v>692</v>
      </c>
      <c r="G411" s="4" t="s">
        <v>692</v>
      </c>
      <c r="H411" s="25">
        <v>45497.0</v>
      </c>
      <c r="I411" s="4" t="s">
        <v>1450</v>
      </c>
      <c r="J411" s="66"/>
    </row>
    <row r="412" spans="8:8">
      <c r="B412" s="4" t="s">
        <v>104</v>
      </c>
      <c r="C412" s="4" t="s">
        <v>261</v>
      </c>
      <c r="D412" s="4" t="s">
        <v>1451</v>
      </c>
      <c r="E412" s="25">
        <v>45497.0</v>
      </c>
      <c r="F412" s="4" t="s">
        <v>692</v>
      </c>
      <c r="G412" s="4" t="s">
        <v>692</v>
      </c>
      <c r="H412" s="25">
        <v>45497.0</v>
      </c>
      <c r="I412" s="4" t="s">
        <v>1452</v>
      </c>
      <c r="J412" s="66"/>
    </row>
    <row r="413" spans="8:8">
      <c r="B413" s="4" t="s">
        <v>104</v>
      </c>
      <c r="C413" s="4" t="s">
        <v>261</v>
      </c>
      <c r="D413" s="4" t="s">
        <v>1453</v>
      </c>
      <c r="E413" s="25">
        <v>45497.0</v>
      </c>
      <c r="F413" s="4" t="s">
        <v>692</v>
      </c>
      <c r="G413" s="4" t="s">
        <v>692</v>
      </c>
      <c r="H413" s="25">
        <v>45497.0</v>
      </c>
      <c r="I413" s="4" t="s">
        <v>1454</v>
      </c>
      <c r="J413" s="66"/>
    </row>
    <row r="414" spans="8:8">
      <c r="B414" s="4" t="s">
        <v>104</v>
      </c>
      <c r="C414" s="4" t="s">
        <v>261</v>
      </c>
      <c r="D414" s="4" t="s">
        <v>1455</v>
      </c>
      <c r="E414" s="25">
        <v>45498.0</v>
      </c>
      <c r="F414" s="4" t="s">
        <v>692</v>
      </c>
      <c r="G414" s="4" t="s">
        <v>692</v>
      </c>
      <c r="H414" s="25">
        <v>45498.0</v>
      </c>
      <c r="I414" s="4" t="s">
        <v>1456</v>
      </c>
      <c r="J414" s="66"/>
    </row>
    <row r="415" spans="8:8">
      <c r="B415" s="4" t="s">
        <v>104</v>
      </c>
      <c r="C415" s="4" t="s">
        <v>261</v>
      </c>
      <c r="D415" s="4" t="s">
        <v>1457</v>
      </c>
      <c r="E415" s="25">
        <v>45495.0</v>
      </c>
      <c r="F415" s="4" t="s">
        <v>692</v>
      </c>
      <c r="G415" s="4" t="s">
        <v>692</v>
      </c>
      <c r="H415" s="25">
        <v>45495.0</v>
      </c>
      <c r="I415" s="4" t="s">
        <v>1458</v>
      </c>
      <c r="J415" s="66"/>
    </row>
    <row r="416" spans="8:8">
      <c r="B416" s="4" t="s">
        <v>104</v>
      </c>
      <c r="C416" s="4" t="s">
        <v>261</v>
      </c>
      <c r="D416" s="4" t="s">
        <v>1459</v>
      </c>
      <c r="E416" s="25">
        <v>45499.0</v>
      </c>
      <c r="F416" s="4" t="s">
        <v>692</v>
      </c>
      <c r="G416" s="4" t="s">
        <v>692</v>
      </c>
      <c r="H416" s="25">
        <v>45499.0</v>
      </c>
      <c r="I416" s="4" t="s">
        <v>1460</v>
      </c>
      <c r="J416" s="66"/>
    </row>
    <row r="417" spans="8:8">
      <c r="E417" s="25"/>
    </row>
    <row r="418" spans="8:8">
      <c r="A418" s="4" t="s">
        <v>1216</v>
      </c>
      <c r="B418" s="4" t="s">
        <v>93</v>
      </c>
      <c r="C418" s="4" t="s">
        <v>115</v>
      </c>
      <c r="D418" s="4" t="s">
        <v>1461</v>
      </c>
      <c r="E418" s="25">
        <v>45498.0</v>
      </c>
      <c r="F418" s="4" t="s">
        <v>692</v>
      </c>
      <c r="G418" s="4" t="s">
        <v>692</v>
      </c>
      <c r="H418" s="25">
        <v>45498.0</v>
      </c>
      <c r="I418" s="4" t="s">
        <v>269</v>
      </c>
      <c r="J418" s="62" t="s">
        <v>1462</v>
      </c>
    </row>
    <row r="419" spans="8:8">
      <c r="B419" s="4" t="s">
        <v>93</v>
      </c>
      <c r="C419" s="4" t="s">
        <v>115</v>
      </c>
      <c r="D419" s="4" t="s">
        <v>1463</v>
      </c>
      <c r="E419" s="25">
        <v>45498.0</v>
      </c>
      <c r="F419" s="4" t="s">
        <v>721</v>
      </c>
      <c r="G419" s="4" t="s">
        <v>692</v>
      </c>
      <c r="H419" s="25">
        <v>45498.0</v>
      </c>
      <c r="I419" s="4" t="s">
        <v>269</v>
      </c>
      <c r="J419" s="62"/>
    </row>
    <row r="420" spans="8:8">
      <c r="B420" s="4" t="s">
        <v>93</v>
      </c>
      <c r="C420" s="4" t="s">
        <v>115</v>
      </c>
      <c r="D420" s="4" t="s">
        <v>1464</v>
      </c>
      <c r="E420" s="25">
        <v>45498.0</v>
      </c>
      <c r="F420" s="4" t="s">
        <v>721</v>
      </c>
      <c r="G420" s="4" t="s">
        <v>692</v>
      </c>
      <c r="H420" s="25">
        <v>45498.0</v>
      </c>
      <c r="I420" s="4" t="s">
        <v>269</v>
      </c>
      <c r="J420" s="62"/>
    </row>
    <row r="421" spans="8:8">
      <c r="B421" s="4" t="s">
        <v>93</v>
      </c>
      <c r="C421" s="4" t="s">
        <v>115</v>
      </c>
      <c r="D421" s="4" t="s">
        <v>1465</v>
      </c>
      <c r="E421" s="25">
        <v>45498.0</v>
      </c>
      <c r="F421" s="4" t="s">
        <v>692</v>
      </c>
      <c r="G421" s="4" t="s">
        <v>692</v>
      </c>
      <c r="H421" s="25">
        <v>45498.0</v>
      </c>
      <c r="I421" s="4" t="s">
        <v>269</v>
      </c>
      <c r="J421" s="62"/>
    </row>
    <row r="422" spans="8:8">
      <c r="B422" s="4" t="s">
        <v>93</v>
      </c>
      <c r="C422" s="4" t="s">
        <v>115</v>
      </c>
      <c r="D422" s="4" t="s">
        <v>1466</v>
      </c>
      <c r="E422" s="25">
        <v>45498.0</v>
      </c>
      <c r="F422" s="4" t="s">
        <v>692</v>
      </c>
      <c r="G422" s="4" t="s">
        <v>721</v>
      </c>
      <c r="H422" s="25">
        <v>45498.0</v>
      </c>
      <c r="I422" s="4" t="s">
        <v>269</v>
      </c>
      <c r="J422" s="62"/>
    </row>
    <row r="423" spans="8:8">
      <c r="B423" s="4" t="s">
        <v>93</v>
      </c>
      <c r="C423" s="4" t="s">
        <v>115</v>
      </c>
      <c r="D423" s="4" t="s">
        <v>1467</v>
      </c>
      <c r="E423" s="25">
        <v>45498.0</v>
      </c>
      <c r="F423" s="4" t="s">
        <v>721</v>
      </c>
      <c r="G423" s="4" t="s">
        <v>721</v>
      </c>
      <c r="H423" s="25">
        <v>45498.0</v>
      </c>
      <c r="I423" s="4" t="s">
        <v>269</v>
      </c>
      <c r="J423" s="62"/>
    </row>
    <row r="424" spans="8:8">
      <c r="B424" s="4" t="s">
        <v>93</v>
      </c>
      <c r="C424" s="4" t="s">
        <v>115</v>
      </c>
      <c r="D424" s="4" t="s">
        <v>1468</v>
      </c>
      <c r="E424" s="25">
        <v>45499.0</v>
      </c>
      <c r="F424" s="4" t="s">
        <v>721</v>
      </c>
      <c r="G424" s="4" t="s">
        <v>721</v>
      </c>
      <c r="H424" s="25">
        <v>45499.0</v>
      </c>
      <c r="I424" s="4" t="s">
        <v>269</v>
      </c>
      <c r="J424" s="67" t="s">
        <v>1469</v>
      </c>
    </row>
    <row r="425" spans="8:8">
      <c r="B425" s="4" t="s">
        <v>93</v>
      </c>
      <c r="C425" s="4" t="s">
        <v>115</v>
      </c>
      <c r="D425" s="4" t="s">
        <v>1470</v>
      </c>
      <c r="E425" s="25">
        <v>45499.0</v>
      </c>
      <c r="F425" s="4" t="s">
        <v>721</v>
      </c>
      <c r="G425" s="4" t="s">
        <v>692</v>
      </c>
      <c r="H425" s="25">
        <v>45499.0</v>
      </c>
      <c r="I425" s="4" t="s">
        <v>269</v>
      </c>
      <c r="J425" s="67"/>
    </row>
    <row r="426" spans="8:8">
      <c r="B426" s="4" t="s">
        <v>93</v>
      </c>
      <c r="C426" s="4" t="s">
        <v>115</v>
      </c>
      <c r="D426" s="4" t="s">
        <v>1471</v>
      </c>
      <c r="E426" s="25">
        <v>45499.0</v>
      </c>
      <c r="F426" s="4" t="s">
        <v>692</v>
      </c>
      <c r="G426" s="4" t="s">
        <v>692</v>
      </c>
      <c r="H426" s="25">
        <v>45499.0</v>
      </c>
      <c r="I426" s="4" t="s">
        <v>269</v>
      </c>
      <c r="J426" s="67"/>
    </row>
    <row r="427" spans="8:8">
      <c r="B427" s="4" t="s">
        <v>93</v>
      </c>
      <c r="C427" s="4" t="s">
        <v>115</v>
      </c>
      <c r="D427" s="4" t="s">
        <v>1472</v>
      </c>
      <c r="E427" s="25">
        <v>45499.0</v>
      </c>
      <c r="F427" s="4" t="s">
        <v>692</v>
      </c>
      <c r="G427" s="4" t="s">
        <v>692</v>
      </c>
      <c r="H427" s="25">
        <v>45499.0</v>
      </c>
      <c r="I427" s="4" t="s">
        <v>269</v>
      </c>
      <c r="J427" s="67"/>
    </row>
    <row r="428" spans="8:8">
      <c r="E428" s="25"/>
    </row>
    <row r="429" spans="8:8">
      <c r="A429" s="4" t="s">
        <v>1226</v>
      </c>
      <c r="B429" s="4" t="s">
        <v>93</v>
      </c>
      <c r="C429" s="4" t="s">
        <v>113</v>
      </c>
      <c r="D429" s="4" t="s">
        <v>1473</v>
      </c>
      <c r="E429" s="25">
        <v>45495.0</v>
      </c>
      <c r="F429" s="4" t="s">
        <v>692</v>
      </c>
      <c r="G429" s="4" t="s">
        <v>692</v>
      </c>
      <c r="H429" s="25">
        <v>45495.0</v>
      </c>
      <c r="I429" s="4" t="s">
        <v>1314</v>
      </c>
      <c r="J429" s="66"/>
    </row>
    <row r="430" spans="8:8">
      <c r="B430" s="4" t="s">
        <v>93</v>
      </c>
      <c r="C430" s="4" t="s">
        <v>113</v>
      </c>
      <c r="D430" s="4" t="s">
        <v>1474</v>
      </c>
      <c r="E430" s="25">
        <v>45495.0</v>
      </c>
      <c r="F430" s="4" t="s">
        <v>692</v>
      </c>
      <c r="G430" s="4" t="s">
        <v>692</v>
      </c>
      <c r="H430" s="25">
        <v>45495.0</v>
      </c>
      <c r="I430" s="4" t="s">
        <v>1314</v>
      </c>
      <c r="J430" s="66"/>
    </row>
    <row r="431" spans="8:8">
      <c r="B431" s="4" t="s">
        <v>93</v>
      </c>
      <c r="C431" s="4" t="s">
        <v>113</v>
      </c>
      <c r="D431" s="4" t="s">
        <v>1475</v>
      </c>
      <c r="E431" s="25">
        <v>45496.0</v>
      </c>
      <c r="F431" s="4" t="s">
        <v>692</v>
      </c>
      <c r="G431" s="4" t="s">
        <v>692</v>
      </c>
      <c r="H431" s="25">
        <v>45496.0</v>
      </c>
      <c r="I431" s="4" t="s">
        <v>1314</v>
      </c>
      <c r="J431" t="s">
        <v>1364</v>
      </c>
    </row>
    <row r="432" spans="8:8">
      <c r="E432" s="25"/>
    </row>
    <row r="433" spans="8:8">
      <c r="A433" s="4" t="s">
        <v>1232</v>
      </c>
      <c r="B433" s="4" t="s">
        <v>93</v>
      </c>
      <c r="C433" s="4" t="s">
        <v>1233</v>
      </c>
      <c r="D433" s="4" t="s">
        <v>1476</v>
      </c>
      <c r="E433" s="25">
        <v>45498.0</v>
      </c>
      <c r="F433" s="4" t="s">
        <v>692</v>
      </c>
      <c r="G433" s="4" t="s">
        <v>692</v>
      </c>
      <c r="H433" s="25">
        <v>45498.0</v>
      </c>
      <c r="I433" s="4" t="s">
        <v>1235</v>
      </c>
      <c r="J433" t="s">
        <v>1360</v>
      </c>
    </row>
    <row r="434" spans="8:8">
      <c r="E434" s="25"/>
    </row>
    <row r="435" spans="8:8">
      <c r="A435" s="4" t="s">
        <v>1477</v>
      </c>
      <c r="B435" s="4" t="s">
        <v>631</v>
      </c>
      <c r="C435" s="36" t="s">
        <v>126</v>
      </c>
      <c r="D435" s="4" t="s">
        <v>1478</v>
      </c>
      <c r="E435" s="25">
        <v>45495.0</v>
      </c>
      <c r="F435" s="4" t="s">
        <v>692</v>
      </c>
      <c r="G435" s="4" t="s">
        <v>692</v>
      </c>
      <c r="H435" s="25">
        <v>45495.0</v>
      </c>
      <c r="I435" s="4" t="s">
        <v>834</v>
      </c>
      <c r="J435" s="66"/>
    </row>
    <row r="436" spans="8:8">
      <c r="E436" s="25"/>
    </row>
    <row r="437" spans="8:8">
      <c r="A437" s="4" t="s">
        <v>1279</v>
      </c>
      <c r="B437" s="4" t="s">
        <v>631</v>
      </c>
      <c r="C437" s="4" t="s">
        <v>434</v>
      </c>
      <c r="D437" s="4" t="s">
        <v>1479</v>
      </c>
      <c r="E437" s="25">
        <v>45495.0</v>
      </c>
      <c r="F437" s="4" t="s">
        <v>692</v>
      </c>
      <c r="G437" s="4" t="s">
        <v>692</v>
      </c>
      <c r="H437" s="25">
        <v>45495.0</v>
      </c>
      <c r="I437" s="4" t="s">
        <v>1480</v>
      </c>
      <c r="J437" s="66"/>
    </row>
    <row r="438" spans="8:8">
      <c r="E438" s="25"/>
    </row>
    <row r="439" spans="8:8">
      <c r="A439" s="4" t="s">
        <v>1295</v>
      </c>
      <c r="B439" s="4" t="s">
        <v>631</v>
      </c>
      <c r="C439" s="36" t="s">
        <v>91</v>
      </c>
      <c r="D439" s="4" t="s">
        <v>1481</v>
      </c>
      <c r="E439" s="25">
        <v>45497.0</v>
      </c>
      <c r="F439" s="4" t="s">
        <v>692</v>
      </c>
      <c r="G439" s="4" t="s">
        <v>692</v>
      </c>
      <c r="H439" s="25">
        <v>45497.0</v>
      </c>
      <c r="I439" s="4" t="s">
        <v>1482</v>
      </c>
      <c r="J439" t="s">
        <v>1483</v>
      </c>
    </row>
    <row r="440" spans="8:8">
      <c r="E440" s="25"/>
    </row>
    <row r="441" spans="8:8">
      <c r="A441" s="4" t="s">
        <v>1484</v>
      </c>
      <c r="B441" s="4" t="s">
        <v>631</v>
      </c>
      <c r="C441" s="4" t="s">
        <v>82</v>
      </c>
      <c r="D441" s="4" t="s">
        <v>1485</v>
      </c>
      <c r="E441" s="25">
        <v>45499.0</v>
      </c>
      <c r="F441" s="4" t="s">
        <v>692</v>
      </c>
      <c r="G441" s="4" t="s">
        <v>692</v>
      </c>
      <c r="H441" s="25">
        <v>45499.0</v>
      </c>
      <c r="I441" s="4" t="s">
        <v>1486</v>
      </c>
      <c r="J441" t="s">
        <v>1487</v>
      </c>
    </row>
    <row r="442" spans="8:8">
      <c r="B442" s="4" t="s">
        <v>631</v>
      </c>
      <c r="C442" s="4" t="s">
        <v>82</v>
      </c>
      <c r="D442" s="4" t="s">
        <v>1488</v>
      </c>
      <c r="E442" s="25">
        <v>45499.0</v>
      </c>
      <c r="F442" s="4" t="s">
        <v>692</v>
      </c>
      <c r="G442" s="4" t="s">
        <v>692</v>
      </c>
      <c r="H442" s="25">
        <v>45499.0</v>
      </c>
      <c r="I442" s="4" t="s">
        <v>1489</v>
      </c>
      <c r="J442" s="67" t="s">
        <v>1490</v>
      </c>
    </row>
    <row r="443" spans="8:8">
      <c r="B443" s="4" t="s">
        <v>631</v>
      </c>
      <c r="C443" s="4" t="s">
        <v>82</v>
      </c>
      <c r="D443" s="4" t="s">
        <v>1491</v>
      </c>
      <c r="E443" s="25">
        <v>45498.0</v>
      </c>
      <c r="F443" s="4" t="s">
        <v>692</v>
      </c>
      <c r="G443" s="4" t="s">
        <v>692</v>
      </c>
      <c r="H443" s="25">
        <v>45498.0</v>
      </c>
      <c r="I443" s="4" t="s">
        <v>1492</v>
      </c>
      <c r="J443" s="67"/>
    </row>
    <row r="444" spans="8:8">
      <c r="E444" s="25"/>
    </row>
    <row r="445" spans="8:8">
      <c r="A445" s="4" t="s">
        <v>1303</v>
      </c>
      <c r="B445" s="4" t="s">
        <v>631</v>
      </c>
      <c r="C445" s="39" t="s">
        <v>123</v>
      </c>
      <c r="D445" s="4" t="s">
        <v>1493</v>
      </c>
      <c r="E445" s="25">
        <v>45499.0</v>
      </c>
      <c r="F445" s="4" t="s">
        <v>692</v>
      </c>
      <c r="G445" s="4" t="s">
        <v>692</v>
      </c>
      <c r="H445" s="25">
        <v>45499.0</v>
      </c>
      <c r="I445" s="4" t="s">
        <v>1494</v>
      </c>
      <c r="J445" t="s">
        <v>1495</v>
      </c>
    </row>
    <row r="446" spans="8:8">
      <c r="E446" s="25"/>
    </row>
    <row r="447" spans="8:8" s="58" ht="14.4" customFormat="1">
      <c r="A447" s="59" t="s">
        <v>1693</v>
      </c>
      <c r="E447" s="60"/>
      <c r="H447" s="60"/>
    </row>
    <row r="448" spans="8:8">
      <c r="A448" s="4" t="s">
        <v>1216</v>
      </c>
      <c r="B448" s="4" t="s">
        <v>93</v>
      </c>
      <c r="C448" s="4" t="s">
        <v>115</v>
      </c>
      <c r="D448" s="4" t="s">
        <v>1496</v>
      </c>
      <c r="E448" s="25">
        <v>45504.0</v>
      </c>
      <c r="F448" s="4" t="s">
        <v>1092</v>
      </c>
      <c r="G448" s="4" t="s">
        <v>721</v>
      </c>
      <c r="H448" s="25">
        <v>45505.0</v>
      </c>
      <c r="I448" s="4" t="s">
        <v>269</v>
      </c>
      <c r="J448" t="s">
        <v>1220</v>
      </c>
    </row>
    <row r="449" spans="8:8">
      <c r="B449" s="4" t="s">
        <v>93</v>
      </c>
      <c r="C449" s="4" t="s">
        <v>115</v>
      </c>
      <c r="D449" s="4" t="s">
        <v>1497</v>
      </c>
      <c r="E449" s="25">
        <v>45503.0</v>
      </c>
      <c r="F449" s="4" t="s">
        <v>1092</v>
      </c>
      <c r="G449" s="4" t="s">
        <v>692</v>
      </c>
      <c r="H449" s="25">
        <v>45503.0</v>
      </c>
      <c r="I449" s="4" t="s">
        <v>269</v>
      </c>
      <c r="J449" t="s">
        <v>1220</v>
      </c>
    </row>
    <row r="450" spans="8:8">
      <c r="B450" s="4" t="s">
        <v>93</v>
      </c>
      <c r="C450" s="4" t="s">
        <v>115</v>
      </c>
      <c r="D450" s="4" t="s">
        <v>1498</v>
      </c>
      <c r="E450" s="25">
        <v>45504.0</v>
      </c>
      <c r="F450" s="4" t="s">
        <v>721</v>
      </c>
      <c r="G450" s="4" t="s">
        <v>692</v>
      </c>
      <c r="H450" s="25">
        <v>45504.0</v>
      </c>
      <c r="I450" s="4" t="s">
        <v>269</v>
      </c>
      <c r="J450" t="s">
        <v>1220</v>
      </c>
    </row>
    <row r="451" spans="8:8">
      <c r="B451" s="4" t="s">
        <v>93</v>
      </c>
      <c r="C451" s="4" t="s">
        <v>115</v>
      </c>
      <c r="D451" s="4" t="s">
        <v>1499</v>
      </c>
      <c r="E451" s="25">
        <v>45504.0</v>
      </c>
      <c r="F451" s="4" t="s">
        <v>721</v>
      </c>
      <c r="G451" s="4" t="s">
        <v>692</v>
      </c>
      <c r="H451" s="25">
        <v>45504.0</v>
      </c>
      <c r="I451" s="4" t="s">
        <v>269</v>
      </c>
      <c r="J451" t="s">
        <v>1220</v>
      </c>
    </row>
    <row r="452" spans="8:8">
      <c r="E452" s="25"/>
    </row>
    <row r="453" spans="8:8">
      <c r="A453" s="4" t="s">
        <v>1500</v>
      </c>
      <c r="B453" s="4" t="s">
        <v>93</v>
      </c>
      <c r="C453" s="4" t="s">
        <v>115</v>
      </c>
      <c r="D453" s="4" t="s">
        <v>1501</v>
      </c>
      <c r="E453" s="25">
        <v>45506.0</v>
      </c>
      <c r="F453" s="4" t="s">
        <v>692</v>
      </c>
      <c r="G453" s="4" t="s">
        <v>692</v>
      </c>
      <c r="H453" s="25">
        <v>45506.0</v>
      </c>
      <c r="I453" s="4" t="s">
        <v>269</v>
      </c>
      <c r="J453" t="s">
        <v>1220</v>
      </c>
    </row>
    <row r="454" spans="8:8">
      <c r="E454" s="25"/>
    </row>
    <row r="455" spans="8:8">
      <c r="A455" s="4" t="s">
        <v>1502</v>
      </c>
      <c r="B455" s="4" t="s">
        <v>93</v>
      </c>
      <c r="C455" s="4" t="s">
        <v>102</v>
      </c>
      <c r="D455" s="4" t="s">
        <v>1503</v>
      </c>
      <c r="E455" s="25">
        <v>45506.0</v>
      </c>
      <c r="F455" s="4" t="s">
        <v>721</v>
      </c>
      <c r="G455" s="4" t="s">
        <v>692</v>
      </c>
      <c r="H455" s="25">
        <v>45506.0</v>
      </c>
      <c r="I455" s="4" t="s">
        <v>269</v>
      </c>
      <c r="J455" t="s">
        <v>1679</v>
      </c>
    </row>
    <row r="456" spans="8:8">
      <c r="E456" s="25"/>
    </row>
    <row r="457" spans="8:8">
      <c r="A457" s="4" t="s">
        <v>1237</v>
      </c>
      <c r="B457" s="4" t="s">
        <v>93</v>
      </c>
      <c r="C457" s="4" t="s">
        <v>94</v>
      </c>
      <c r="D457" s="4" t="s">
        <v>1504</v>
      </c>
      <c r="E457" s="25">
        <v>45503.0</v>
      </c>
      <c r="F457" s="4" t="s">
        <v>692</v>
      </c>
      <c r="G457" s="4" t="s">
        <v>692</v>
      </c>
      <c r="H457" s="25">
        <v>45503.0</v>
      </c>
      <c r="I457" s="4" t="s">
        <v>269</v>
      </c>
      <c r="J457" t="s">
        <v>1240</v>
      </c>
    </row>
    <row r="458" spans="8:8">
      <c r="B458" s="4" t="s">
        <v>93</v>
      </c>
      <c r="C458" s="4" t="s">
        <v>94</v>
      </c>
      <c r="D458" s="4" t="s">
        <v>1505</v>
      </c>
      <c r="E458" s="25">
        <v>45504.0</v>
      </c>
      <c r="F458" s="4" t="s">
        <v>692</v>
      </c>
      <c r="G458" s="4" t="s">
        <v>721</v>
      </c>
      <c r="H458" s="25">
        <v>45504.0</v>
      </c>
      <c r="I458" s="4" t="s">
        <v>269</v>
      </c>
      <c r="J458" t="s">
        <v>1240</v>
      </c>
    </row>
    <row r="459" spans="8:8">
      <c r="E459" s="25"/>
    </row>
    <row r="460" spans="8:8">
      <c r="A460" s="4" t="s">
        <v>1506</v>
      </c>
      <c r="B460" s="4" t="s">
        <v>93</v>
      </c>
      <c r="C460" s="4" t="s">
        <v>1233</v>
      </c>
      <c r="D460" s="4" t="s">
        <v>1507</v>
      </c>
      <c r="E460" s="25">
        <v>45505.0</v>
      </c>
      <c r="F460" s="4" t="s">
        <v>721</v>
      </c>
      <c r="G460" s="4" t="s">
        <v>692</v>
      </c>
      <c r="H460" s="25">
        <v>45505.0</v>
      </c>
      <c r="I460" s="68" t="s">
        <v>1690</v>
      </c>
      <c r="J460" t="s">
        <v>1678</v>
      </c>
    </row>
    <row r="461" spans="8:8">
      <c r="B461" s="4" t="s">
        <v>93</v>
      </c>
      <c r="C461" s="4" t="s">
        <v>1233</v>
      </c>
      <c r="D461" s="4" t="s">
        <v>1508</v>
      </c>
      <c r="E461" s="25">
        <v>45505.0</v>
      </c>
      <c r="F461" s="4" t="s">
        <v>692</v>
      </c>
      <c r="G461" s="4" t="s">
        <v>692</v>
      </c>
      <c r="H461" s="25">
        <v>45505.0</v>
      </c>
      <c r="I461" s="4" t="s">
        <v>269</v>
      </c>
      <c r="J461" t="s">
        <v>1678</v>
      </c>
    </row>
    <row r="463" spans="8:8">
      <c r="A463" s="4" t="s">
        <v>1509</v>
      </c>
      <c r="B463" s="4" t="s">
        <v>104</v>
      </c>
      <c r="C463" s="4" t="s">
        <v>137</v>
      </c>
      <c r="D463" s="4" t="s">
        <v>1681</v>
      </c>
      <c r="E463" s="25">
        <v>45506.0</v>
      </c>
      <c r="F463" s="4" t="s">
        <v>692</v>
      </c>
      <c r="G463" s="4" t="s">
        <v>692</v>
      </c>
      <c r="H463" s="25">
        <v>45506.0</v>
      </c>
      <c r="I463" s="4" t="s">
        <v>269</v>
      </c>
      <c r="J463" s="66"/>
    </row>
    <row r="464" spans="8:8">
      <c r="E464" s="25"/>
    </row>
    <row r="465" spans="8:8">
      <c r="A465" s="4" t="s">
        <v>1195</v>
      </c>
      <c r="B465" s="4" t="s">
        <v>104</v>
      </c>
      <c r="C465" s="4" t="s">
        <v>105</v>
      </c>
      <c r="D465" s="4" t="s">
        <v>1683</v>
      </c>
      <c r="E465" s="25">
        <v>45506.0</v>
      </c>
      <c r="F465" s="4" t="s">
        <v>692</v>
      </c>
      <c r="G465" s="4" t="s">
        <v>692</v>
      </c>
      <c r="H465" s="25">
        <v>45506.0</v>
      </c>
      <c r="I465" s="68" t="s">
        <v>811</v>
      </c>
      <c r="J465" t="s">
        <v>1675</v>
      </c>
    </row>
    <row r="466" spans="8:8">
      <c r="B466" s="4" t="s">
        <v>104</v>
      </c>
      <c r="C466" s="4" t="s">
        <v>105</v>
      </c>
      <c r="D466" s="4" t="s">
        <v>1684</v>
      </c>
      <c r="E466" s="25">
        <v>45506.0</v>
      </c>
      <c r="F466" s="4" t="s">
        <v>721</v>
      </c>
      <c r="G466" s="4" t="s">
        <v>692</v>
      </c>
      <c r="H466" s="25">
        <v>45506.0</v>
      </c>
      <c r="I466" s="68" t="s">
        <v>811</v>
      </c>
      <c r="J466" t="s">
        <v>1675</v>
      </c>
    </row>
    <row r="467" spans="8:8">
      <c r="B467" s="4" t="s">
        <v>104</v>
      </c>
      <c r="C467" s="4" t="s">
        <v>105</v>
      </c>
      <c r="D467" s="4" t="s">
        <v>1682</v>
      </c>
      <c r="E467" s="25">
        <v>45506.0</v>
      </c>
      <c r="F467" s="4" t="s">
        <v>721</v>
      </c>
      <c r="G467" s="4" t="s">
        <v>692</v>
      </c>
      <c r="H467" s="25">
        <v>45506.0</v>
      </c>
      <c r="I467" s="68" t="s">
        <v>811</v>
      </c>
      <c r="J467" t="s">
        <v>1675</v>
      </c>
    </row>
    <row r="468" spans="8:8">
      <c r="E468" s="25"/>
    </row>
    <row r="469" spans="8:8">
      <c r="A469" s="4" t="s">
        <v>1510</v>
      </c>
      <c r="B469" s="4" t="s">
        <v>104</v>
      </c>
      <c r="C469" s="4" t="s">
        <v>1511</v>
      </c>
      <c r="D469" s="69" t="s">
        <v>1685</v>
      </c>
      <c r="E469" s="25">
        <v>45503.0</v>
      </c>
      <c r="F469" s="4" t="s">
        <v>692</v>
      </c>
      <c r="G469" s="61" t="s">
        <v>692</v>
      </c>
      <c r="H469" s="25">
        <v>45503.0</v>
      </c>
      <c r="I469" s="4" t="s">
        <v>269</v>
      </c>
      <c r="J469" t="s">
        <v>1674</v>
      </c>
    </row>
    <row r="470" spans="8:8">
      <c r="B470" s="4" t="s">
        <v>104</v>
      </c>
      <c r="C470" s="4" t="s">
        <v>1511</v>
      </c>
      <c r="D470" s="4" t="s">
        <v>1512</v>
      </c>
      <c r="E470" s="25">
        <v>45503.0</v>
      </c>
      <c r="F470" s="4" t="s">
        <v>692</v>
      </c>
      <c r="G470" s="4" t="s">
        <v>692</v>
      </c>
      <c r="H470" s="25">
        <v>45503.0</v>
      </c>
      <c r="I470" s="4" t="s">
        <v>269</v>
      </c>
      <c r="J470" t="s">
        <v>1674</v>
      </c>
    </row>
    <row r="471" spans="8:8">
      <c r="A471" s="4" t="s">
        <v>1341</v>
      </c>
      <c r="E471" s="25"/>
    </row>
    <row r="472" spans="8:8">
      <c r="B472" s="4" t="s">
        <v>1242</v>
      </c>
      <c r="C472" s="4" t="s">
        <v>148</v>
      </c>
      <c r="D472" s="4" t="s">
        <v>1513</v>
      </c>
      <c r="E472" s="25">
        <v>45506.0</v>
      </c>
      <c r="F472" s="4" t="s">
        <v>721</v>
      </c>
      <c r="G472" s="4" t="s">
        <v>692</v>
      </c>
      <c r="H472" s="25">
        <v>45506.0</v>
      </c>
      <c r="I472" s="4" t="s">
        <v>269</v>
      </c>
      <c r="J472" t="s">
        <v>1668</v>
      </c>
    </row>
    <row r="473" spans="8:8">
      <c r="D473" s="61"/>
      <c r="E473" s="25"/>
    </row>
    <row r="474" spans="8:8">
      <c r="A474" s="4" t="s">
        <v>1514</v>
      </c>
      <c r="B474" s="4" t="s">
        <v>1242</v>
      </c>
      <c r="C474" s="4" t="s">
        <v>121</v>
      </c>
      <c r="D474" s="4" t="s">
        <v>1515</v>
      </c>
      <c r="E474" s="25">
        <v>45503.0</v>
      </c>
      <c r="F474" s="4" t="s">
        <v>721</v>
      </c>
      <c r="G474" s="4" t="s">
        <v>692</v>
      </c>
      <c r="H474" s="25">
        <v>45503.0</v>
      </c>
      <c r="I474" s="4" t="s">
        <v>269</v>
      </c>
      <c r="J474" t="s">
        <v>1667</v>
      </c>
    </row>
    <row r="475" spans="8:8">
      <c r="B475" s="4" t="s">
        <v>1242</v>
      </c>
      <c r="C475" s="4" t="s">
        <v>121</v>
      </c>
      <c r="D475" s="4" t="s">
        <v>1516</v>
      </c>
      <c r="E475" s="25">
        <v>45503.0</v>
      </c>
      <c r="F475" s="4" t="s">
        <v>721</v>
      </c>
      <c r="G475" s="4" t="s">
        <v>692</v>
      </c>
      <c r="H475" s="25">
        <v>45503.0</v>
      </c>
      <c r="I475" s="4" t="s">
        <v>269</v>
      </c>
      <c r="J475" t="s">
        <v>1667</v>
      </c>
    </row>
    <row r="476" spans="8:8">
      <c r="E476" s="25"/>
    </row>
    <row r="477" spans="8:8">
      <c r="A477" s="4" t="s">
        <v>1517</v>
      </c>
      <c r="B477" s="4" t="s">
        <v>1242</v>
      </c>
      <c r="C477" s="4" t="s">
        <v>657</v>
      </c>
      <c r="D477" s="61" t="s">
        <v>1518</v>
      </c>
      <c r="E477" s="25">
        <v>45502.0</v>
      </c>
      <c r="F477" s="4" t="s">
        <v>692</v>
      </c>
      <c r="G477" s="61" t="s">
        <v>692</v>
      </c>
      <c r="H477" s="25">
        <v>45502.0</v>
      </c>
      <c r="I477" s="4" t="s">
        <v>269</v>
      </c>
      <c r="J477" t="s">
        <v>1240</v>
      </c>
    </row>
    <row r="478" spans="8:8">
      <c r="E478" s="25"/>
    </row>
    <row r="479" spans="8:8">
      <c r="A479" s="4" t="s">
        <v>1519</v>
      </c>
      <c r="B479" s="4" t="s">
        <v>1242</v>
      </c>
      <c r="C479" s="4" t="s">
        <v>616</v>
      </c>
      <c r="D479" s="61" t="s">
        <v>1521</v>
      </c>
      <c r="E479" s="25">
        <v>45503.0</v>
      </c>
      <c r="F479" s="4" t="s">
        <v>721</v>
      </c>
      <c r="G479" s="61" t="s">
        <v>692</v>
      </c>
      <c r="H479" s="25">
        <v>45503.0</v>
      </c>
      <c r="I479" s="4" t="s">
        <v>269</v>
      </c>
      <c r="J479" t="s">
        <v>1669</v>
      </c>
    </row>
    <row r="480" spans="8:8">
      <c r="D480" s="61"/>
      <c r="G480" s="61"/>
    </row>
    <row r="481" spans="8:8">
      <c r="A481" s="4" t="s">
        <v>1347</v>
      </c>
      <c r="B481" s="4" t="s">
        <v>1242</v>
      </c>
      <c r="C481" s="4" t="s">
        <v>96</v>
      </c>
      <c r="D481" s="69" t="s">
        <v>1686</v>
      </c>
      <c r="E481" s="25">
        <v>45504.0</v>
      </c>
      <c r="F481" s="4" t="s">
        <v>692</v>
      </c>
      <c r="G481" s="61" t="s">
        <v>692</v>
      </c>
      <c r="H481" s="25">
        <v>45504.0</v>
      </c>
      <c r="I481" s="68" t="s">
        <v>811</v>
      </c>
      <c r="J481" t="s">
        <v>1670</v>
      </c>
    </row>
    <row r="482" spans="8:8">
      <c r="D482" s="61"/>
      <c r="E482" s="25"/>
      <c r="G482" s="61"/>
    </row>
    <row r="483" spans="8:8">
      <c r="A483" s="4" t="s">
        <v>1446</v>
      </c>
      <c r="B483" s="4" t="s">
        <v>104</v>
      </c>
      <c r="C483" s="4" t="s">
        <v>261</v>
      </c>
      <c r="D483" s="69" t="s">
        <v>1687</v>
      </c>
      <c r="E483" s="25">
        <v>45502.0</v>
      </c>
      <c r="F483" s="61" t="s">
        <v>692</v>
      </c>
      <c r="G483" s="61" t="s">
        <v>692</v>
      </c>
      <c r="H483" s="25">
        <v>45502.0</v>
      </c>
      <c r="I483" s="68" t="s">
        <v>1691</v>
      </c>
      <c r="J483" t="s">
        <v>1671</v>
      </c>
    </row>
    <row r="484" spans="8:8">
      <c r="B484" s="4" t="s">
        <v>104</v>
      </c>
      <c r="C484" s="4" t="s">
        <v>261</v>
      </c>
      <c r="D484" s="61" t="s">
        <v>1522</v>
      </c>
      <c r="E484" s="25">
        <v>45503.0</v>
      </c>
      <c r="F484" s="61" t="s">
        <v>692</v>
      </c>
      <c r="G484" s="61" t="s">
        <v>692</v>
      </c>
      <c r="H484" s="25">
        <v>45503.0</v>
      </c>
      <c r="I484" s="68" t="s">
        <v>1691</v>
      </c>
      <c r="J484" t="s">
        <v>1672</v>
      </c>
    </row>
    <row r="485" spans="8:8">
      <c r="B485" s="4" t="s">
        <v>104</v>
      </c>
      <c r="C485" s="4" t="s">
        <v>261</v>
      </c>
      <c r="D485" s="4" t="s">
        <v>1523</v>
      </c>
      <c r="E485" s="25">
        <v>45504.0</v>
      </c>
      <c r="F485" s="61" t="s">
        <v>692</v>
      </c>
      <c r="G485" s="61" t="s">
        <v>692</v>
      </c>
      <c r="H485" s="25">
        <v>45504.0</v>
      </c>
      <c r="I485" s="68" t="s">
        <v>1691</v>
      </c>
      <c r="J485" t="s">
        <v>1673</v>
      </c>
    </row>
    <row r="486" spans="8:8">
      <c r="E486" s="25"/>
    </row>
    <row r="487" spans="8:8">
      <c r="A487" s="4" t="s">
        <v>1412</v>
      </c>
      <c r="B487" s="4" t="s">
        <v>1242</v>
      </c>
      <c r="C487" s="4" t="s">
        <v>86</v>
      </c>
      <c r="D487" s="4" t="s">
        <v>1524</v>
      </c>
      <c r="E487" s="25">
        <v>45503.0</v>
      </c>
      <c r="F487" s="4" t="s">
        <v>721</v>
      </c>
      <c r="G487" s="4" t="s">
        <v>692</v>
      </c>
      <c r="H487" s="25">
        <v>45503.0</v>
      </c>
      <c r="I487" s="4" t="s">
        <v>269</v>
      </c>
      <c r="J487" t="s">
        <v>1666</v>
      </c>
    </row>
    <row r="488" spans="8:8">
      <c r="E488" s="25"/>
    </row>
    <row r="489" spans="8:8">
      <c r="A489" s="4" t="s">
        <v>1303</v>
      </c>
      <c r="B489" s="4" t="s">
        <v>631</v>
      </c>
      <c r="C489" s="4" t="s">
        <v>123</v>
      </c>
      <c r="D489" s="4" t="s">
        <v>1525</v>
      </c>
      <c r="E489" s="25">
        <v>45504.0</v>
      </c>
      <c r="F489" s="4" t="s">
        <v>692</v>
      </c>
      <c r="G489" s="4" t="s">
        <v>692</v>
      </c>
      <c r="H489" s="25">
        <v>45504.0</v>
      </c>
      <c r="I489" s="4" t="s">
        <v>269</v>
      </c>
      <c r="J489" t="s">
        <v>1676</v>
      </c>
    </row>
    <row r="490" spans="8:8">
      <c r="E490" s="25"/>
    </row>
    <row r="491" spans="8:8">
      <c r="A491" s="4" t="s">
        <v>1526</v>
      </c>
      <c r="B491" s="4" t="s">
        <v>631</v>
      </c>
      <c r="C491" s="4" t="s">
        <v>117</v>
      </c>
      <c r="D491" s="4" t="s">
        <v>1527</v>
      </c>
      <c r="E491" s="25">
        <v>45502.0</v>
      </c>
      <c r="F491" s="4" t="s">
        <v>692</v>
      </c>
      <c r="G491" s="4" t="s">
        <v>692</v>
      </c>
      <c r="H491" s="25">
        <v>45502.0</v>
      </c>
      <c r="I491" s="4" t="s">
        <v>269</v>
      </c>
      <c r="J491" s="66"/>
    </row>
    <row r="492" spans="8:8">
      <c r="E492" s="25"/>
    </row>
    <row r="493" spans="8:8">
      <c r="A493" s="4" t="s">
        <v>1299</v>
      </c>
      <c r="B493" s="4" t="s">
        <v>631</v>
      </c>
      <c r="C493" s="4" t="s">
        <v>142</v>
      </c>
      <c r="D493" s="4" t="s">
        <v>1680</v>
      </c>
      <c r="E493" s="25">
        <v>45505.0</v>
      </c>
      <c r="F493" s="4" t="s">
        <v>692</v>
      </c>
      <c r="G493" s="4" t="s">
        <v>692</v>
      </c>
      <c r="H493" s="25">
        <v>45505.0</v>
      </c>
      <c r="I493" s="4" t="s">
        <v>269</v>
      </c>
      <c r="J493" t="s">
        <v>1677</v>
      </c>
    </row>
    <row r="494" spans="8:8">
      <c r="B494" s="4" t="s">
        <v>631</v>
      </c>
      <c r="C494" s="4" t="s">
        <v>142</v>
      </c>
      <c r="D494" s="4" t="s">
        <v>1528</v>
      </c>
      <c r="E494" s="25">
        <v>45503.0</v>
      </c>
      <c r="F494" s="4" t="s">
        <v>721</v>
      </c>
      <c r="G494" s="4" t="s">
        <v>692</v>
      </c>
      <c r="H494" s="25">
        <v>45503.0</v>
      </c>
      <c r="I494" s="4" t="s">
        <v>269</v>
      </c>
      <c r="J494" t="s">
        <v>1677</v>
      </c>
    </row>
    <row r="495" spans="8:8">
      <c r="E495" s="25"/>
    </row>
    <row r="496" spans="8:8">
      <c r="A496" s="68" t="s">
        <v>1271</v>
      </c>
      <c r="B496" s="68" t="s">
        <v>1242</v>
      </c>
      <c r="C496" s="68" t="s">
        <v>109</v>
      </c>
      <c r="D496" s="68" t="s">
        <v>1688</v>
      </c>
      <c r="E496" s="25">
        <v>45504.0</v>
      </c>
      <c r="F496" s="68" t="s">
        <v>721</v>
      </c>
      <c r="G496" s="68" t="s">
        <v>692</v>
      </c>
      <c r="H496" s="25">
        <v>45504.0</v>
      </c>
      <c r="I496" s="68" t="s">
        <v>1689</v>
      </c>
      <c r="J496" t="s">
        <v>1676</v>
      </c>
    </row>
    <row r="497" spans="8:8">
      <c r="E497" s="25"/>
    </row>
    <row r="498" spans="8:8" s="70" ht="23.4" customFormat="1">
      <c r="A498" s="71" t="s">
        <v>1692</v>
      </c>
      <c r="E498" s="72"/>
      <c r="H498" s="73"/>
    </row>
    <row r="499" spans="8:8" ht="43.2">
      <c r="A499" s="4" t="s">
        <v>1195</v>
      </c>
      <c r="B499" s="4" t="s">
        <v>742</v>
      </c>
      <c r="C499" s="4" t="s">
        <v>1695</v>
      </c>
      <c r="D499" s="4" t="s">
        <v>1696</v>
      </c>
      <c r="E499" s="25">
        <v>45513.0</v>
      </c>
      <c r="F499" s="4" t="s">
        <v>692</v>
      </c>
      <c r="G499" s="4" t="s">
        <v>692</v>
      </c>
      <c r="H499" s="25">
        <v>45513.0</v>
      </c>
      <c r="I499" s="74" t="s">
        <v>1697</v>
      </c>
    </row>
    <row r="500" spans="8:8">
      <c r="E500" s="25"/>
    </row>
    <row r="501" spans="8:8">
      <c r="A501" s="4" t="s">
        <v>1446</v>
      </c>
      <c r="B501" s="4" t="s">
        <v>1698</v>
      </c>
      <c r="C501" s="4" t="s">
        <v>261</v>
      </c>
      <c r="D501" s="4" t="s">
        <v>1699</v>
      </c>
      <c r="E501" s="25">
        <v>45513.0</v>
      </c>
      <c r="F501" s="4" t="s">
        <v>692</v>
      </c>
      <c r="G501" s="4" t="s">
        <v>692</v>
      </c>
      <c r="H501" s="25">
        <v>45513.0</v>
      </c>
      <c r="I501" s="4" t="s">
        <v>1700</v>
      </c>
    </row>
    <row r="502" spans="8:8">
      <c r="D502" s="61"/>
      <c r="E502" s="25"/>
    </row>
    <row r="503" spans="8:8">
      <c r="E503" s="25"/>
    </row>
    <row r="504" spans="8:8">
      <c r="E504" s="25"/>
    </row>
    <row r="505" spans="8:8">
      <c r="E505" s="25"/>
    </row>
    <row r="506" spans="8:8">
      <c r="E506" s="25"/>
    </row>
    <row r="507" spans="8:8">
      <c r="E507" s="25"/>
    </row>
    <row r="508" spans="8:8">
      <c r="E508" s="25"/>
    </row>
    <row r="509" spans="8:8">
      <c r="D509" s="61"/>
      <c r="E509" s="25"/>
      <c r="G509" s="61"/>
    </row>
    <row r="510" spans="8:8">
      <c r="E510" s="25"/>
    </row>
    <row r="511" spans="8:8">
      <c r="E511" s="25"/>
    </row>
    <row r="512" spans="8:8">
      <c r="E512" s="25"/>
    </row>
    <row r="513" spans="8:8">
      <c r="E513" s="25"/>
    </row>
    <row r="514" spans="8:8">
      <c r="E514" s="25"/>
    </row>
    <row r="515" spans="8:8">
      <c r="D515" s="61"/>
      <c r="E515" s="25"/>
    </row>
    <row r="516" spans="8:8">
      <c r="D516" s="61"/>
      <c r="E516" s="25"/>
    </row>
    <row r="517" spans="8:8">
      <c r="E517" s="25"/>
    </row>
    <row r="518" spans="8:8">
      <c r="E518" s="25"/>
    </row>
    <row r="519" spans="8:8">
      <c r="E519" s="25"/>
    </row>
    <row r="520" spans="8:8">
      <c r="E520" s="25"/>
    </row>
    <row r="521" spans="8:8">
      <c r="E521" s="25"/>
    </row>
    <row r="522" spans="8:8">
      <c r="E522" s="25"/>
    </row>
    <row r="523" spans="8:8">
      <c r="E523" s="25"/>
    </row>
    <row r="524" spans="8:8">
      <c r="E524" s="25"/>
    </row>
    <row r="525" spans="8:8">
      <c r="E525" s="25"/>
    </row>
    <row r="526" spans="8:8">
      <c r="E526" s="25"/>
    </row>
    <row r="527" spans="8:8">
      <c r="E527" s="25"/>
    </row>
    <row r="528" spans="8:8">
      <c r="E528" s="25"/>
    </row>
    <row r="529" spans="8:8">
      <c r="E529" s="25"/>
    </row>
    <row r="530" spans="8:8">
      <c r="E530" s="25"/>
    </row>
    <row r="531" spans="8:8">
      <c r="E531" s="25"/>
    </row>
    <row r="532" spans="8:8">
      <c r="E532" s="25"/>
    </row>
    <row r="533" spans="8:8">
      <c r="E533" s="25"/>
    </row>
    <row r="534" spans="8:8">
      <c r="E534" s="25"/>
    </row>
    <row r="535" spans="8:8">
      <c r="E535" s="25"/>
    </row>
    <row r="536" spans="8:8">
      <c r="E536" s="25"/>
    </row>
    <row r="537" spans="8:8">
      <c r="E537" s="25"/>
    </row>
    <row r="538" spans="8:8">
      <c r="E538" s="25"/>
    </row>
    <row r="539" spans="8:8">
      <c r="E539" s="25"/>
    </row>
    <row r="540" spans="8:8">
      <c r="E540" s="25"/>
    </row>
    <row r="541" spans="8:8">
      <c r="E541" s="25"/>
    </row>
    <row r="542" spans="8:8">
      <c r="E542" s="25"/>
    </row>
    <row r="543" spans="8:8">
      <c r="E543" s="25"/>
    </row>
    <row r="544" spans="8:8">
      <c r="E544" s="25"/>
    </row>
    <row r="545" spans="8:8">
      <c r="E545" s="25"/>
    </row>
    <row r="546" spans="8:8">
      <c r="E546" s="25"/>
    </row>
    <row r="547" spans="8:8">
      <c r="E547" s="25"/>
    </row>
    <row r="548" spans="8:8">
      <c r="E548" s="25"/>
    </row>
    <row r="549" spans="8:8">
      <c r="E549" s="25"/>
    </row>
    <row r="550" spans="8:8">
      <c r="E550" s="25"/>
    </row>
    <row r="551" spans="8:8">
      <c r="E551" s="25"/>
    </row>
    <row r="552" spans="8:8">
      <c r="E552" s="25"/>
    </row>
    <row r="553" spans="8:8">
      <c r="E553" s="25"/>
    </row>
    <row r="554" spans="8:8">
      <c r="E554" s="25"/>
    </row>
    <row r="555" spans="8:8">
      <c r="E555" s="25"/>
    </row>
    <row r="556" spans="8:8">
      <c r="E556" s="25"/>
    </row>
    <row r="557" spans="8:8">
      <c r="E557" s="25"/>
    </row>
    <row r="558" spans="8:8">
      <c r="E558" s="25"/>
    </row>
    <row r="559" spans="8:8">
      <c r="E559" s="25"/>
    </row>
    <row r="560" spans="8:8">
      <c r="E560" s="25"/>
    </row>
    <row r="561" spans="8:8">
      <c r="E561" s="25"/>
    </row>
    <row r="562" spans="8:8">
      <c r="E562" s="25"/>
    </row>
    <row r="563" spans="8:8">
      <c r="E563" s="25"/>
    </row>
    <row r="564" spans="8:8">
      <c r="E564" s="25"/>
    </row>
    <row r="565" spans="8:8">
      <c r="E565" s="25"/>
    </row>
    <row r="566" spans="8:8">
      <c r="E566" s="25"/>
    </row>
    <row r="567" spans="8:8">
      <c r="E567" s="25"/>
    </row>
    <row r="568" spans="8:8">
      <c r="E568" s="25"/>
    </row>
    <row r="569" spans="8:8">
      <c r="E569" s="25"/>
    </row>
    <row r="570" spans="8:8">
      <c r="E570" s="25"/>
    </row>
    <row r="571" spans="8:8">
      <c r="E571" s="25"/>
    </row>
    <row r="572" spans="8:8">
      <c r="E572" s="25"/>
    </row>
    <row r="573" spans="8:8">
      <c r="E573" s="25"/>
    </row>
    <row r="574" spans="8:8">
      <c r="E574" s="25"/>
    </row>
    <row r="575" spans="8:8">
      <c r="E575" s="25"/>
    </row>
    <row r="576" spans="8:8">
      <c r="E576" s="25"/>
    </row>
    <row r="577" spans="8:8">
      <c r="E577" s="25"/>
    </row>
    <row r="578" spans="8:8">
      <c r="E578" s="25"/>
    </row>
    <row r="579" spans="8:8">
      <c r="E579" s="25"/>
    </row>
    <row r="580" spans="8:8">
      <c r="E580" s="25"/>
    </row>
    <row r="581" spans="8:8">
      <c r="E581" s="25"/>
    </row>
    <row r="582" spans="8:8">
      <c r="E582" s="25"/>
    </row>
    <row r="583" spans="8:8">
      <c r="E583" s="25"/>
    </row>
    <row r="584" spans="8:8">
      <c r="E584" s="25"/>
    </row>
    <row r="585" spans="8:8">
      <c r="E585" s="25"/>
    </row>
    <row r="586" spans="8:8">
      <c r="E586" s="25"/>
    </row>
    <row r="587" spans="8:8">
      <c r="E587" s="25"/>
    </row>
    <row r="588" spans="8:8">
      <c r="E588" s="25"/>
    </row>
    <row r="589" spans="8:8">
      <c r="E589" s="25"/>
    </row>
    <row r="590" spans="8:8">
      <c r="E590" s="25"/>
    </row>
    <row r="591" spans="8:8">
      <c r="E591" s="25"/>
    </row>
    <row r="592" spans="8:8">
      <c r="E592" s="25"/>
    </row>
    <row r="593" spans="8:8">
      <c r="E593" s="25"/>
    </row>
    <row r="594" spans="8:8">
      <c r="E594" s="25"/>
    </row>
    <row r="595" spans="8:8">
      <c r="E595" s="25"/>
    </row>
    <row r="596" spans="8:8">
      <c r="E596" s="25"/>
    </row>
    <row r="597" spans="8:8">
      <c r="E597" s="25"/>
    </row>
    <row r="598" spans="8:8">
      <c r="E598" s="25"/>
    </row>
    <row r="599" spans="8:8">
      <c r="E599" s="25"/>
    </row>
    <row r="600" spans="8:8">
      <c r="E600" s="25"/>
    </row>
    <row r="601" spans="8:8">
      <c r="E601" s="25"/>
    </row>
    <row r="602" spans="8:8">
      <c r="E602" s="25"/>
    </row>
    <row r="603" spans="8:8">
      <c r="E603" s="25"/>
    </row>
    <row r="604" spans="8:8">
      <c r="E604" s="25"/>
    </row>
    <row r="605" spans="8:8">
      <c r="E605" s="25"/>
    </row>
    <row r="606" spans="8:8">
      <c r="E606" s="25"/>
    </row>
    <row r="607" spans="8:8">
      <c r="E607" s="25"/>
    </row>
    <row r="608" spans="8:8">
      <c r="E608" s="25"/>
    </row>
    <row r="609" spans="8:8">
      <c r="E609" s="25"/>
    </row>
    <row r="610" spans="8:8">
      <c r="E610" s="25"/>
    </row>
    <row r="611" spans="8:8">
      <c r="E611" s="25"/>
    </row>
    <row r="612" spans="8:8">
      <c r="E612" s="25"/>
    </row>
    <row r="613" spans="8:8">
      <c r="E613" s="25"/>
    </row>
    <row r="614" spans="8:8">
      <c r="E614" s="25"/>
    </row>
    <row r="615" spans="8:8">
      <c r="E615" s="25"/>
    </row>
    <row r="616" spans="8:8">
      <c r="E616" s="25"/>
    </row>
    <row r="617" spans="8:8">
      <c r="E617" s="25"/>
    </row>
    <row r="618" spans="8:8">
      <c r="E618" s="25"/>
    </row>
    <row r="619" spans="8:8">
      <c r="E619" s="25"/>
    </row>
    <row r="620" spans="8:8">
      <c r="E620" s="25"/>
    </row>
    <row r="621" spans="8:8">
      <c r="E621" s="25"/>
    </row>
    <row r="622" spans="8:8">
      <c r="E622" s="25"/>
    </row>
    <row r="623" spans="8:8">
      <c r="E623" s="25"/>
    </row>
    <row r="624" spans="8:8">
      <c r="E624" s="25"/>
    </row>
    <row r="625" spans="8:8">
      <c r="E625" s="25"/>
    </row>
    <row r="626" spans="8:8">
      <c r="E626" s="25"/>
    </row>
    <row r="627" spans="8:8">
      <c r="E627" s="25"/>
    </row>
    <row r="628" spans="8:8">
      <c r="E628" s="25"/>
    </row>
    <row r="629" spans="8:8">
      <c r="E629" s="25"/>
    </row>
    <row r="630" spans="8:8">
      <c r="E630" s="25"/>
    </row>
    <row r="631" spans="8:8">
      <c r="E631" s="25"/>
    </row>
    <row r="632" spans="8:8">
      <c r="E632" s="25"/>
    </row>
    <row r="633" spans="8:8">
      <c r="E633" s="25"/>
    </row>
    <row r="634" spans="8:8">
      <c r="E634" s="25"/>
    </row>
    <row r="635" spans="8:8">
      <c r="E635" s="25"/>
    </row>
    <row r="636" spans="8:8">
      <c r="E636" s="25"/>
    </row>
    <row r="637" spans="8:8">
      <c r="D637" s="61"/>
      <c r="E637" s="25"/>
    </row>
    <row r="638" spans="8:8">
      <c r="D638" s="61"/>
      <c r="E638" s="25"/>
    </row>
    <row r="639" spans="8:8">
      <c r="D639" s="61"/>
      <c r="E639" s="25"/>
    </row>
    <row r="640" spans="8:8">
      <c r="D640" s="61"/>
      <c r="E640" s="25"/>
    </row>
    <row r="641" spans="8:8">
      <c r="D641" s="61"/>
      <c r="E641" s="25"/>
    </row>
    <row r="642" spans="8:8">
      <c r="D642" s="61"/>
      <c r="E642" s="25"/>
    </row>
    <row r="643" spans="8:8">
      <c r="E643" s="25"/>
    </row>
    <row r="644" spans="8:8">
      <c r="E644" s="25"/>
    </row>
    <row r="645" spans="8:8">
      <c r="E645" s="25"/>
    </row>
    <row r="646" spans="8:8">
      <c r="E646" s="25"/>
    </row>
    <row r="647" spans="8:8">
      <c r="E647" s="25"/>
    </row>
    <row r="648" spans="8:8">
      <c r="E648" s="25"/>
    </row>
    <row r="649" spans="8:8">
      <c r="E649" s="25"/>
    </row>
    <row r="650" spans="8:8">
      <c r="E650" s="25"/>
    </row>
    <row r="651" spans="8:8">
      <c r="E651" s="25"/>
    </row>
    <row r="652" spans="8:8">
      <c r="E652" s="25"/>
    </row>
    <row r="653" spans="8:8">
      <c r="E653" s="25"/>
    </row>
    <row r="654" spans="8:8">
      <c r="E654" s="25"/>
    </row>
    <row r="655" spans="8:8">
      <c r="E655" s="25"/>
    </row>
    <row r="656" spans="8:8">
      <c r="E656" s="25"/>
    </row>
    <row r="657" spans="8:8">
      <c r="E657" s="25"/>
    </row>
    <row r="658" spans="8:8">
      <c r="E658" s="25"/>
    </row>
    <row r="659" spans="8:8">
      <c r="E659" s="25"/>
    </row>
    <row r="660" spans="8:8">
      <c r="E660" s="25"/>
    </row>
    <row r="661" spans="8:8">
      <c r="E661" s="25"/>
    </row>
    <row r="662" spans="8:8">
      <c r="E662" s="25"/>
    </row>
    <row r="663" spans="8:8">
      <c r="E663" s="25"/>
    </row>
    <row r="664" spans="8:8">
      <c r="E664" s="25"/>
    </row>
    <row r="665" spans="8:8">
      <c r="E665" s="25"/>
    </row>
    <row r="666" spans="8:8">
      <c r="E666" s="25"/>
    </row>
    <row r="667" spans="8:8">
      <c r="E667" s="25"/>
    </row>
    <row r="668" spans="8:8">
      <c r="E668" s="25"/>
    </row>
    <row r="669" spans="8:8">
      <c r="E669" s="25"/>
    </row>
    <row r="670" spans="8:8">
      <c r="E670" s="25"/>
    </row>
    <row r="671" spans="8:8">
      <c r="E671" s="25"/>
    </row>
    <row r="672" spans="8:8">
      <c r="E672" s="25"/>
    </row>
    <row r="673" spans="8:8">
      <c r="E673" s="25"/>
    </row>
    <row r="674" spans="8:8">
      <c r="E674" s="25"/>
    </row>
    <row r="675" spans="8:8">
      <c r="E675" s="25"/>
    </row>
    <row r="676" spans="8:8">
      <c r="E676" s="25"/>
    </row>
    <row r="677" spans="8:8">
      <c r="E677" s="25"/>
    </row>
    <row r="678" spans="8:8">
      <c r="E678" s="25"/>
    </row>
    <row r="679" spans="8:8">
      <c r="E679" s="25"/>
    </row>
    <row r="680" spans="8:8">
      <c r="E680" s="25"/>
    </row>
    <row r="681" spans="8:8">
      <c r="E681" s="25"/>
    </row>
    <row r="682" spans="8:8">
      <c r="E682" s="25"/>
    </row>
    <row r="683" spans="8:8">
      <c r="E683" s="25"/>
    </row>
    <row r="684" spans="8:8">
      <c r="E684" s="25"/>
    </row>
    <row r="685" spans="8:8">
      <c r="E685" s="25"/>
    </row>
    <row r="686" spans="8:8">
      <c r="E686" s="25"/>
    </row>
    <row r="687" spans="8:8">
      <c r="E687" s="25"/>
    </row>
    <row r="688" spans="8:8">
      <c r="E688" s="25"/>
    </row>
    <row r="689" spans="8:8">
      <c r="E689" s="25"/>
    </row>
    <row r="690" spans="8:8">
      <c r="E690" s="25"/>
    </row>
    <row r="691" spans="8:8">
      <c r="E691" s="25"/>
    </row>
    <row r="692" spans="8:8">
      <c r="E692" s="25"/>
    </row>
    <row r="693" spans="8:8">
      <c r="E693" s="25"/>
    </row>
    <row r="694" spans="8:8">
      <c r="E694" s="25"/>
    </row>
    <row r="695" spans="8:8">
      <c r="E695" s="25"/>
    </row>
    <row r="696" spans="8:8">
      <c r="E696" s="25"/>
    </row>
    <row r="697" spans="8:8">
      <c r="E697" s="25"/>
    </row>
    <row r="698" spans="8:8">
      <c r="E698" s="25"/>
    </row>
    <row r="699" spans="8:8">
      <c r="E699" s="25"/>
    </row>
    <row r="700" spans="8:8">
      <c r="E700" s="25"/>
    </row>
    <row r="701" spans="8:8">
      <c r="E701" s="25"/>
    </row>
    <row r="702" spans="8:8">
      <c r="E702" s="25"/>
    </row>
    <row r="703" spans="8:8">
      <c r="E703" s="25"/>
    </row>
    <row r="704" spans="8:8">
      <c r="E704" s="25"/>
    </row>
    <row r="705" spans="8:8">
      <c r="E705" s="25"/>
    </row>
    <row r="706" spans="8:8">
      <c r="E706" s="25"/>
    </row>
    <row r="707" spans="8:8">
      <c r="E707" s="25"/>
    </row>
    <row r="708" spans="8:8">
      <c r="E708" s="25"/>
    </row>
    <row r="709" spans="8:8">
      <c r="E709" s="25"/>
    </row>
    <row r="710" spans="8:8">
      <c r="E710" s="25"/>
    </row>
    <row r="711" spans="8:8">
      <c r="E711" s="25"/>
    </row>
    <row r="712" spans="8:8">
      <c r="E712" s="25"/>
    </row>
    <row r="713" spans="8:8">
      <c r="E713" s="25"/>
    </row>
    <row r="714" spans="8:8">
      <c r="E714" s="25"/>
    </row>
    <row r="715" spans="8:8">
      <c r="E715" s="25"/>
    </row>
    <row r="716" spans="8:8">
      <c r="E716" s="25"/>
    </row>
    <row r="717" spans="8:8">
      <c r="E717" s="25"/>
    </row>
    <row r="718" spans="8:8">
      <c r="E718" s="25"/>
    </row>
    <row r="719" spans="8:8">
      <c r="E719" s="25"/>
    </row>
    <row r="720" spans="8:8">
      <c r="E720" s="25"/>
    </row>
    <row r="721" spans="8:8">
      <c r="E721" s="25"/>
    </row>
    <row r="722" spans="8:8">
      <c r="E722" s="25"/>
    </row>
    <row r="723" spans="8:8">
      <c r="E723" s="25"/>
    </row>
    <row r="724" spans="8:8">
      <c r="E724" s="25"/>
    </row>
    <row r="725" spans="8:8">
      <c r="E725" s="25"/>
    </row>
    <row r="726" spans="8:8">
      <c r="E726" s="25"/>
    </row>
    <row r="727" spans="8:8">
      <c r="E727" s="25"/>
    </row>
    <row r="728" spans="8:8">
      <c r="E728" s="25"/>
    </row>
    <row r="729" spans="8:8">
      <c r="E729" s="25"/>
    </row>
    <row r="730" spans="8:8">
      <c r="E730" s="25"/>
    </row>
    <row r="731" spans="8:8">
      <c r="E731" s="25"/>
    </row>
    <row r="732" spans="8:8">
      <c r="E732" s="25"/>
    </row>
    <row r="733" spans="8:8">
      <c r="E733" s="25"/>
    </row>
    <row r="734" spans="8:8">
      <c r="E734" s="25"/>
    </row>
    <row r="735" spans="8:8">
      <c r="E735" s="25"/>
    </row>
    <row r="736" spans="8:8">
      <c r="E736" s="25"/>
    </row>
    <row r="737" spans="8:8">
      <c r="E737" s="25"/>
    </row>
    <row r="738" spans="8:8">
      <c r="E738" s="25"/>
    </row>
    <row r="739" spans="8:8">
      <c r="E739" s="25"/>
    </row>
    <row r="740" spans="8:8">
      <c r="E740" s="25"/>
    </row>
    <row r="741" spans="8:8">
      <c r="E741" s="25"/>
    </row>
    <row r="742" spans="8:8">
      <c r="E742" s="25"/>
    </row>
    <row r="743" spans="8:8">
      <c r="E743" s="25"/>
    </row>
    <row r="744" spans="8:8">
      <c r="E744" s="25"/>
    </row>
    <row r="745" spans="8:8">
      <c r="E745" s="25"/>
    </row>
    <row r="746" spans="8:8">
      <c r="E746" s="25"/>
    </row>
    <row r="747" spans="8:8">
      <c r="E747" s="25"/>
    </row>
    <row r="748" spans="8:8">
      <c r="E748" s="25"/>
    </row>
    <row r="749" spans="8:8">
      <c r="E749" s="25"/>
    </row>
    <row r="750" spans="8:8">
      <c r="E750" s="25"/>
    </row>
    <row r="751" spans="8:8">
      <c r="E751" s="25"/>
    </row>
    <row r="752" spans="8:8">
      <c r="E752" s="25"/>
    </row>
    <row r="753" spans="8:8">
      <c r="E753" s="25"/>
    </row>
    <row r="754" spans="8:8">
      <c r="E754" s="25"/>
    </row>
    <row r="755" spans="8:8">
      <c r="E755" s="25"/>
    </row>
    <row r="756" spans="8:8">
      <c r="E756" s="25"/>
    </row>
    <row r="757" spans="8:8">
      <c r="E757" s="25"/>
    </row>
    <row r="758" spans="8:8">
      <c r="E758" s="25"/>
    </row>
    <row r="759" spans="8:8">
      <c r="E759" s="25"/>
    </row>
    <row r="760" spans="8:8">
      <c r="E760" s="25"/>
    </row>
    <row r="761" spans="8:8">
      <c r="E761" s="25"/>
    </row>
    <row r="762" spans="8:8">
      <c r="E762" s="25"/>
    </row>
    <row r="763" spans="8:8">
      <c r="E763" s="25"/>
    </row>
    <row r="764" spans="8:8">
      <c r="E764" s="25"/>
    </row>
    <row r="765" spans="8:8">
      <c r="E765" s="25"/>
    </row>
    <row r="766" spans="8:8">
      <c r="E766" s="25"/>
    </row>
    <row r="767" spans="8:8">
      <c r="E767" s="25"/>
    </row>
    <row r="768" spans="8:8">
      <c r="E768" s="25"/>
    </row>
    <row r="769" spans="8:8">
      <c r="E769" s="25"/>
    </row>
    <row r="770" spans="8:8">
      <c r="E770" s="25"/>
    </row>
    <row r="771" spans="8:8">
      <c r="E771" s="25"/>
    </row>
    <row r="772" spans="8:8">
      <c r="E772" s="25"/>
    </row>
    <row r="773" spans="8:8">
      <c r="E773" s="25"/>
    </row>
    <row r="774" spans="8:8">
      <c r="E774" s="25"/>
    </row>
    <row r="775" spans="8:8">
      <c r="E775" s="25"/>
    </row>
    <row r="776" spans="8:8">
      <c r="E776" s="25"/>
    </row>
    <row r="777" spans="8:8">
      <c r="E777" s="25"/>
    </row>
    <row r="778" spans="8:8">
      <c r="E778" s="25"/>
    </row>
    <row r="779" spans="8:8">
      <c r="E779" s="25"/>
    </row>
    <row r="780" spans="8:8">
      <c r="E780" s="25"/>
    </row>
    <row r="781" spans="8:8">
      <c r="E781" s="25"/>
    </row>
    <row r="782" spans="8:8">
      <c r="E782" s="25"/>
    </row>
    <row r="783" spans="8:8">
      <c r="E783" s="25"/>
    </row>
    <row r="784" spans="8:8">
      <c r="E784" s="25"/>
    </row>
    <row r="785" spans="8:8">
      <c r="E785" s="25"/>
    </row>
    <row r="786" spans="8:8">
      <c r="E786" s="25"/>
    </row>
    <row r="787" spans="8:8">
      <c r="E787" s="25"/>
    </row>
    <row r="788" spans="8:8">
      <c r="E788" s="25"/>
    </row>
    <row r="789" spans="8:8">
      <c r="E789" s="25"/>
    </row>
    <row r="790" spans="8:8">
      <c r="E790" s="25"/>
    </row>
    <row r="791" spans="8:8">
      <c r="E791" s="25"/>
    </row>
    <row r="792" spans="8:8">
      <c r="E792" s="25"/>
    </row>
    <row r="793" spans="8:8">
      <c r="E793" s="25"/>
    </row>
    <row r="794" spans="8:8">
      <c r="E794" s="25"/>
    </row>
    <row r="795" spans="8:8">
      <c r="E795" s="25"/>
    </row>
    <row r="796" spans="8:8">
      <c r="E796" s="25"/>
    </row>
    <row r="797" spans="8:8">
      <c r="E797" s="25"/>
    </row>
    <row r="798" spans="8:8">
      <c r="E798" s="25"/>
    </row>
    <row r="799" spans="8:8">
      <c r="E799" s="25"/>
    </row>
    <row r="800" spans="8:8">
      <c r="E800" s="25"/>
    </row>
    <row r="801" spans="8:8">
      <c r="E801" s="25"/>
    </row>
    <row r="802" spans="8:8">
      <c r="E802" s="25"/>
    </row>
    <row r="803" spans="8:8">
      <c r="E803" s="25"/>
    </row>
    <row r="804" spans="8:8">
      <c r="E804" s="25"/>
    </row>
    <row r="805" spans="8:8">
      <c r="E805" s="25"/>
    </row>
    <row r="806" spans="8:8">
      <c r="E806" s="25"/>
    </row>
    <row r="807" spans="8:8">
      <c r="E807" s="25"/>
    </row>
    <row r="808" spans="8:8">
      <c r="E808" s="25"/>
    </row>
    <row r="809" spans="8:8">
      <c r="E809" s="25"/>
    </row>
    <row r="810" spans="8:8">
      <c r="E810" s="25"/>
    </row>
    <row r="811" spans="8:8">
      <c r="E811" s="25"/>
    </row>
    <row r="812" spans="8:8">
      <c r="E812" s="25"/>
    </row>
    <row r="813" spans="8:8">
      <c r="E813" s="25"/>
    </row>
    <row r="814" spans="8:8">
      <c r="E814" s="25"/>
    </row>
    <row r="815" spans="8:8">
      <c r="E815" s="25"/>
    </row>
    <row r="816" spans="8:8">
      <c r="E816" s="25"/>
    </row>
    <row r="817" spans="8:8">
      <c r="E817" s="25"/>
    </row>
    <row r="818" spans="8:8">
      <c r="E818" s="25"/>
    </row>
    <row r="819" spans="8:8">
      <c r="E819" s="25"/>
    </row>
    <row r="820" spans="8:8">
      <c r="E820" s="25"/>
    </row>
    <row r="821" spans="8:8">
      <c r="E821" s="25"/>
    </row>
    <row r="822" spans="8:8">
      <c r="E822" s="25"/>
    </row>
    <row r="823" spans="8:8">
      <c r="E823" s="25"/>
    </row>
    <row r="824" spans="8:8">
      <c r="E824" s="25"/>
    </row>
    <row r="825" spans="8:8">
      <c r="E825" s="25"/>
    </row>
    <row r="826" spans="8:8">
      <c r="E826" s="25"/>
    </row>
    <row r="827" spans="8:8">
      <c r="E827" s="25"/>
    </row>
    <row r="828" spans="8:8">
      <c r="E828" s="25"/>
    </row>
    <row r="829" spans="8:8">
      <c r="E829" s="25"/>
    </row>
    <row r="830" spans="8:8">
      <c r="E830" s="25"/>
    </row>
    <row r="831" spans="8:8">
      <c r="E831" s="25"/>
    </row>
    <row r="832" spans="8:8">
      <c r="E832" s="25"/>
    </row>
    <row r="833" spans="8:8">
      <c r="E833" s="25"/>
    </row>
    <row r="834" spans="8:8">
      <c r="E834" s="25"/>
    </row>
    <row r="835" spans="8:8">
      <c r="E835" s="25"/>
    </row>
    <row r="836" spans="8:8">
      <c r="E836" s="25"/>
    </row>
    <row r="837" spans="8:8">
      <c r="E837" s="25"/>
    </row>
    <row r="838" spans="8:8">
      <c r="E838" s="25"/>
    </row>
    <row r="839" spans="8:8">
      <c r="E839" s="25"/>
    </row>
    <row r="840" spans="8:8">
      <c r="E840" s="25"/>
    </row>
    <row r="841" spans="8:8">
      <c r="E841" s="25"/>
    </row>
    <row r="842" spans="8:8">
      <c r="E842" s="25"/>
    </row>
    <row r="843" spans="8:8">
      <c r="E843" s="25"/>
    </row>
    <row r="844" spans="8:8">
      <c r="E844" s="25"/>
    </row>
    <row r="845" spans="8:8">
      <c r="E845" s="25"/>
    </row>
    <row r="846" spans="8:8">
      <c r="E846" s="25"/>
    </row>
    <row r="847" spans="8:8">
      <c r="E847" s="25"/>
    </row>
    <row r="848" spans="8:8">
      <c r="E848" s="25"/>
    </row>
    <row r="849" spans="8:8">
      <c r="E849" s="25"/>
    </row>
    <row r="850" spans="8:8">
      <c r="E850" s="25"/>
    </row>
    <row r="851" spans="8:8">
      <c r="E851" s="25"/>
    </row>
    <row r="852" spans="8:8">
      <c r="E852" s="25"/>
    </row>
    <row r="853" spans="8:8">
      <c r="E853" s="25"/>
    </row>
    <row r="854" spans="8:8">
      <c r="E854" s="25"/>
    </row>
    <row r="855" spans="8:8">
      <c r="E855" s="25"/>
    </row>
    <row r="856" spans="8:8">
      <c r="E856" s="25"/>
    </row>
    <row r="857" spans="8:8">
      <c r="E857" s="25"/>
    </row>
    <row r="858" spans="8:8">
      <c r="E858" s="25"/>
    </row>
    <row r="859" spans="8:8">
      <c r="E859" s="25"/>
    </row>
    <row r="860" spans="8:8">
      <c r="E860" s="25"/>
    </row>
    <row r="861" spans="8:8">
      <c r="E861" s="25"/>
    </row>
    <row r="862" spans="8:8">
      <c r="E862" s="25"/>
    </row>
    <row r="863" spans="8:8">
      <c r="E863" s="25"/>
    </row>
    <row r="864" spans="8:8">
      <c r="E864" s="25"/>
    </row>
    <row r="865" spans="8:8">
      <c r="E865" s="25"/>
    </row>
    <row r="866" spans="8:8">
      <c r="E866" s="25"/>
    </row>
    <row r="867" spans="8:8">
      <c r="E867" s="25"/>
    </row>
    <row r="868" spans="8:8">
      <c r="E868" s="25"/>
    </row>
    <row r="869" spans="8:8">
      <c r="E869" s="25"/>
    </row>
    <row r="870" spans="8:8">
      <c r="E870" s="25"/>
    </row>
    <row r="871" spans="8:8">
      <c r="E871" s="25"/>
    </row>
    <row r="872" spans="8:8">
      <c r="E872" s="25"/>
    </row>
    <row r="873" spans="8:8">
      <c r="E873" s="25"/>
    </row>
    <row r="874" spans="8:8">
      <c r="E874" s="25"/>
    </row>
    <row r="875" spans="8:8">
      <c r="E875" s="25"/>
    </row>
    <row r="876" spans="8:8">
      <c r="E876" s="25"/>
    </row>
    <row r="877" spans="8:8">
      <c r="E877" s="25"/>
    </row>
    <row r="878" spans="8:8">
      <c r="D878"/>
      <c r="E878" s="25"/>
      <c r="F878"/>
      <c r="M878" s="61"/>
    </row>
    <row r="879" spans="8:8">
      <c r="D879"/>
      <c r="E879" s="25"/>
      <c r="F879"/>
    </row>
    <row r="880" spans="8:8">
      <c r="D880"/>
      <c r="E880" s="25"/>
      <c r="F880"/>
      <c r="M880" s="61"/>
    </row>
    <row r="881" spans="8:8">
      <c r="D881"/>
      <c r="E881" s="25"/>
      <c r="F881"/>
      <c r="M881" s="61"/>
    </row>
    <row r="882" spans="8:8">
      <c r="D882"/>
      <c r="E882" s="25"/>
      <c r="F882"/>
      <c r="M882" s="61"/>
    </row>
    <row r="883" spans="8:8">
      <c r="D883"/>
      <c r="E883" s="25"/>
      <c r="F883"/>
    </row>
    <row r="884" spans="8:8">
      <c r="D884"/>
      <c r="E884" s="25"/>
      <c r="F884"/>
      <c r="M884" s="61"/>
    </row>
    <row r="885" spans="8:8">
      <c r="D885"/>
      <c r="E885" s="25"/>
      <c r="F885"/>
      <c r="M885" s="61"/>
    </row>
    <row r="886" spans="8:8">
      <c r="D886"/>
      <c r="E886" s="25"/>
      <c r="F886"/>
      <c r="M886" s="61"/>
    </row>
    <row r="887" spans="8:8">
      <c r="D887"/>
      <c r="E887" s="25"/>
      <c r="F887"/>
      <c r="M887" s="61"/>
    </row>
    <row r="888" spans="8:8">
      <c r="D888"/>
      <c r="E888" s="25"/>
      <c r="F888"/>
      <c r="M888" s="61"/>
    </row>
    <row r="889" spans="8:8">
      <c r="D889"/>
      <c r="E889" s="25"/>
      <c r="F889"/>
      <c r="M889" s="61"/>
    </row>
    <row r="890" spans="8:8">
      <c r="D890"/>
      <c r="E890" s="25"/>
      <c r="F890"/>
    </row>
    <row r="891" spans="8:8">
      <c r="D891"/>
      <c r="E891" s="25"/>
      <c r="F891"/>
      <c r="M891" s="61"/>
    </row>
    <row r="892" spans="8:8">
      <c r="D892"/>
      <c r="E892" s="25"/>
      <c r="F892"/>
      <c r="M892" s="61"/>
    </row>
    <row r="893" spans="8:8">
      <c r="D893"/>
      <c r="E893" s="25"/>
      <c r="F893"/>
      <c r="M893" s="61"/>
    </row>
    <row r="894" spans="8:8">
      <c r="D894"/>
      <c r="E894" s="25"/>
      <c r="F894"/>
      <c r="M894" s="61"/>
    </row>
    <row r="895" spans="8:8">
      <c r="D895"/>
      <c r="E895" s="25"/>
      <c r="F895"/>
      <c r="M895" s="61"/>
    </row>
    <row r="896" spans="8:8">
      <c r="D896"/>
      <c r="E896" s="25"/>
      <c r="F896"/>
      <c r="M896" s="61"/>
    </row>
    <row r="897" spans="8:8">
      <c r="D897"/>
      <c r="E897" s="25"/>
      <c r="F897"/>
      <c r="M897" s="61"/>
    </row>
    <row r="898" spans="8:8">
      <c r="D898"/>
      <c r="E898" s="25"/>
      <c r="F898"/>
      <c r="M898" s="61"/>
    </row>
    <row r="899" spans="8:8">
      <c r="D899"/>
      <c r="E899" s="25"/>
      <c r="F899"/>
      <c r="M899" s="61"/>
    </row>
    <row r="900" spans="8:8">
      <c r="D900"/>
      <c r="E900" s="25"/>
      <c r="F900"/>
      <c r="M900" s="61"/>
    </row>
    <row r="901" spans="8:8">
      <c r="D901"/>
      <c r="E901" s="25"/>
      <c r="F901"/>
      <c r="M901" s="61"/>
    </row>
    <row r="902" spans="8:8">
      <c r="D902"/>
      <c r="E902" s="25"/>
      <c r="F902"/>
      <c r="M902" s="61"/>
    </row>
    <row r="903" spans="8:8">
      <c r="D903"/>
      <c r="E903" s="25"/>
      <c r="F903"/>
      <c r="M903" s="61"/>
    </row>
    <row r="904" spans="8:8">
      <c r="D904"/>
      <c r="E904" s="25"/>
      <c r="F904"/>
      <c r="M904" s="61"/>
    </row>
    <row r="905" spans="8:8">
      <c r="D905"/>
      <c r="E905" s="25"/>
      <c r="F905"/>
      <c r="M905" s="61"/>
    </row>
    <row r="906" spans="8:8">
      <c r="D906"/>
      <c r="E906" s="25"/>
      <c r="F906"/>
      <c r="M906" s="61"/>
    </row>
    <row r="907" spans="8:8">
      <c r="D907"/>
      <c r="E907" s="25"/>
      <c r="F907"/>
      <c r="M907" s="61"/>
    </row>
    <row r="908" spans="8:8">
      <c r="D908"/>
      <c r="E908" s="25"/>
      <c r="F908"/>
      <c r="M908" s="61"/>
    </row>
    <row r="909" spans="8:8">
      <c r="D909"/>
      <c r="E909" s="25"/>
      <c r="F909"/>
      <c r="M909" s="61"/>
    </row>
    <row r="910" spans="8:8">
      <c r="D910"/>
      <c r="E910" s="25"/>
      <c r="F910"/>
      <c r="M910" s="61"/>
    </row>
    <row r="911" spans="8:8">
      <c r="D911"/>
      <c r="E911" s="25"/>
      <c r="F911"/>
      <c r="M911" s="61"/>
    </row>
    <row r="912" spans="8:8">
      <c r="D912"/>
      <c r="E912" s="25"/>
      <c r="F912"/>
      <c r="M912" s="61"/>
    </row>
    <row r="913" spans="8:8">
      <c r="D913"/>
      <c r="E913" s="25"/>
      <c r="F913"/>
      <c r="M913" s="61"/>
    </row>
    <row r="914" spans="8:8">
      <c r="D914"/>
      <c r="E914" s="25"/>
      <c r="F914"/>
      <c r="M914" s="61"/>
    </row>
    <row r="915" spans="8:8">
      <c r="E915" s="25"/>
    </row>
    <row r="916" spans="8:8">
      <c r="E916" s="25"/>
    </row>
    <row r="917" spans="8:8">
      <c r="E917" s="25"/>
    </row>
    <row r="918" spans="8:8">
      <c r="E918" s="25"/>
    </row>
    <row r="919" spans="8:8">
      <c r="E919" s="25"/>
    </row>
    <row r="920" spans="8:8">
      <c r="E920" s="25"/>
    </row>
    <row r="921" spans="8:8">
      <c r="E921" s="25"/>
    </row>
    <row r="922" spans="8:8">
      <c r="E922" s="25"/>
    </row>
    <row r="923" spans="8:8">
      <c r="E923" s="25"/>
    </row>
    <row r="924" spans="8:8">
      <c r="E924" s="25"/>
    </row>
    <row r="925" spans="8:8">
      <c r="E925" s="25"/>
    </row>
    <row r="926" spans="8:8">
      <c r="E926" s="25"/>
    </row>
    <row r="927" spans="8:8">
      <c r="E927" s="25"/>
    </row>
    <row r="928" spans="8:8">
      <c r="E928" s="25"/>
    </row>
    <row r="929" spans="8:8">
      <c r="E929" s="25"/>
    </row>
    <row r="930" spans="8:8">
      <c r="E930" s="25"/>
    </row>
    <row r="931" spans="8:8">
      <c r="E931" s="25"/>
    </row>
    <row r="932" spans="8:8">
      <c r="E932" s="25"/>
    </row>
    <row r="933" spans="8:8">
      <c r="E933" s="25"/>
    </row>
    <row r="934" spans="8:8">
      <c r="E934" s="25"/>
    </row>
    <row r="935" spans="8:8">
      <c r="E935" s="25"/>
    </row>
    <row r="936" spans="8:8">
      <c r="E936" s="25"/>
    </row>
    <row r="937" spans="8:8">
      <c r="E937" s="25"/>
    </row>
    <row r="938" spans="8:8">
      <c r="E938" s="25"/>
    </row>
    <row r="939" spans="8:8">
      <c r="E939" s="25"/>
    </row>
    <row r="940" spans="8:8">
      <c r="E940" s="25"/>
    </row>
    <row r="941" spans="8:8">
      <c r="E941" s="25"/>
    </row>
    <row r="942" spans="8:8">
      <c r="E942" s="25"/>
    </row>
    <row r="943" spans="8:8">
      <c r="E943" s="25"/>
    </row>
    <row r="944" spans="8:8">
      <c r="E944" s="25"/>
    </row>
    <row r="945" spans="8:8">
      <c r="E945" s="25"/>
    </row>
    <row r="946" spans="8:8">
      <c r="E946" s="25"/>
    </row>
    <row r="947" spans="8:8">
      <c r="E947" s="25"/>
    </row>
    <row r="948" spans="8:8">
      <c r="E948" s="25"/>
    </row>
    <row r="949" spans="8:8">
      <c r="E949" s="25"/>
    </row>
    <row r="950" spans="8:8">
      <c r="E950" s="25"/>
    </row>
    <row r="951" spans="8:8">
      <c r="E951" s="25"/>
    </row>
    <row r="952" spans="8:8">
      <c r="E952" s="25"/>
    </row>
    <row r="953" spans="8:8">
      <c r="E953" s="25"/>
    </row>
    <row r="954" spans="8:8">
      <c r="E954" s="25"/>
    </row>
    <row r="955" spans="8:8">
      <c r="E955" s="25"/>
    </row>
    <row r="956" spans="8:8">
      <c r="E956" s="25"/>
    </row>
    <row r="957" spans="8:8">
      <c r="E957" s="25"/>
    </row>
    <row r="958" spans="8:8">
      <c r="E958" s="25"/>
    </row>
    <row r="959" spans="8:8">
      <c r="E959" s="25"/>
    </row>
    <row r="960" spans="8:8">
      <c r="E960" s="25"/>
    </row>
    <row r="961" spans="8:8">
      <c r="E961" s="25"/>
    </row>
    <row r="962" spans="8:8">
      <c r="E962" s="25"/>
    </row>
    <row r="963" spans="8:8">
      <c r="E963" s="25"/>
    </row>
    <row r="964" spans="8:8">
      <c r="E964" s="25"/>
    </row>
    <row r="965" spans="8:8">
      <c r="E965" s="25"/>
    </row>
    <row r="966" spans="8:8">
      <c r="E966" s="25"/>
    </row>
    <row r="967" spans="8:8">
      <c r="E967" s="25"/>
    </row>
    <row r="968" spans="8:8">
      <c r="E968" s="25"/>
    </row>
    <row r="969" spans="8:8">
      <c r="E969" s="25"/>
    </row>
    <row r="970" spans="8:8">
      <c r="E970" s="25"/>
    </row>
    <row r="971" spans="8:8">
      <c r="E971" s="25"/>
    </row>
    <row r="972" spans="8:8">
      <c r="E972" s="25"/>
    </row>
    <row r="973" spans="8:8">
      <c r="E973" s="25"/>
    </row>
    <row r="974" spans="8:8">
      <c r="E974" s="25"/>
    </row>
    <row r="975" spans="8:8">
      <c r="E975" s="25"/>
    </row>
    <row r="976" spans="8:8">
      <c r="E976" s="25"/>
    </row>
    <row r="977" spans="8:8">
      <c r="E977" s="25"/>
    </row>
    <row r="978" spans="8:8">
      <c r="E978" s="25"/>
    </row>
    <row r="979" spans="8:8">
      <c r="E979" s="25"/>
    </row>
    <row r="980" spans="8:8">
      <c r="E980" s="25"/>
    </row>
    <row r="981" spans="8:8">
      <c r="E981" s="25"/>
    </row>
    <row r="982" spans="8:8">
      <c r="D982"/>
      <c r="E982" s="25"/>
      <c r="G982" s="61"/>
    </row>
    <row r="983" spans="8:8">
      <c r="D983" s="39"/>
      <c r="E983" s="25"/>
      <c r="G983" s="61"/>
    </row>
    <row r="984" spans="8:8">
      <c r="D984" s="39"/>
      <c r="E984" s="25"/>
      <c r="G984" s="61"/>
    </row>
    <row r="985" spans="8:8">
      <c r="D985" s="39"/>
      <c r="E985" s="25"/>
      <c r="G985" s="61"/>
    </row>
    <row r="986" spans="8:8">
      <c r="D986" s="39"/>
      <c r="E986" s="25"/>
      <c r="G986" s="61"/>
    </row>
    <row r="987" spans="8:8">
      <c r="D987" s="39"/>
      <c r="E987" s="25"/>
    </row>
    <row r="988" spans="8:8">
      <c r="D988" s="39"/>
      <c r="E988" s="25"/>
    </row>
    <row r="989" spans="8:8">
      <c r="D989" s="39"/>
      <c r="E989" s="25"/>
    </row>
    <row r="990" spans="8:8">
      <c r="D990" s="61"/>
      <c r="E990" s="25"/>
      <c r="F990" s="61"/>
      <c r="G990" s="61"/>
    </row>
    <row r="991" spans="8:8">
      <c r="D991" s="61"/>
      <c r="E991" s="25"/>
      <c r="F991" s="61"/>
      <c r="G991" s="61"/>
    </row>
    <row r="992" spans="8:8">
      <c r="D992" s="61"/>
      <c r="E992" s="25"/>
      <c r="F992" s="61"/>
      <c r="G992" s="61"/>
    </row>
    <row r="993" spans="8:8">
      <c r="D993" s="61"/>
      <c r="E993" s="25"/>
      <c r="F993" s="61"/>
      <c r="G993" s="61"/>
    </row>
    <row r="994" spans="8:8">
      <c r="D994" s="61"/>
      <c r="E994" s="25"/>
      <c r="F994" s="61"/>
      <c r="G994" s="61"/>
    </row>
    <row r="995" spans="8:8">
      <c r="D995" s="61"/>
      <c r="E995" s="25"/>
      <c r="F995" s="61"/>
      <c r="G995" s="61"/>
    </row>
  </sheetData>
  <autoFilter ref="A1:O646">
    <filterColumn colId="0" showButton="1"/>
  </autoFilter>
  <mergeCells count="8">
    <mergeCell ref="J418:J423"/>
    <mergeCell ref="J424:J427"/>
    <mergeCell ref="J442:J443"/>
    <mergeCell ref="J329:J330"/>
    <mergeCell ref="J339:J342"/>
    <mergeCell ref="J364:J365"/>
    <mergeCell ref="J395:J398"/>
    <mergeCell ref="J405:J406"/>
  </mergeCells>
  <conditionalFormatting sqref="F160:G160 I160:N160 P160:T160 H160:H174 G161:G174">
    <cfRule type="expression" priority="2" dxfId="5">
      <formula>_xlfn.COUNTIFS($U$2:$U160,$U160)&gt;1</formula>
    </cfRule>
  </conditionalFormatting>
  <conditionalFormatting sqref="D126:D139 D2:D67 D70:D124 D155:D156 D266:D284 D286:D336 D343:D399 D463:D1048576 D401:D461">
    <cfRule type="duplicateValues" priority="43" dxfId="6"/>
  </conditionalFormatting>
  <pageMargins left="0.7" right="0.7" top="0.75" bottom="0.75" header="0.3" footer="0.3"/>
</worksheet>
</file>

<file path=xl/worksheets/sheet4.xml><?xml version="1.0" encoding="utf-8"?>
<worksheet xmlns:r="http://schemas.openxmlformats.org/officeDocument/2006/relationships" xmlns="http://schemas.openxmlformats.org/spreadsheetml/2006/main">
  <dimension ref="A1:W978"/>
  <sheetViews>
    <sheetView workbookViewId="0" zoomScale="70">
      <pane ySplit="2" topLeftCell="A833" state="frozen" activePane="bottomLeft"/>
      <selection pane="bottomLeft" activeCell="J865" sqref="J865"/>
    </sheetView>
  </sheetViews>
  <sheetFormatPr defaultRowHeight="14.4" defaultColWidth="9"/>
  <cols>
    <col min="1" max="1" customWidth="1" width="14.0" style="4"/>
    <col min="2" max="2" customWidth="1" width="27.109375" style="4"/>
    <col min="3" max="3" customWidth="1" width="24.554688" style="4"/>
    <col min="4" max="4" customWidth="1" width="20.554688" style="4"/>
    <col min="5" max="6" customWidth="1" width="19.664062" style="4"/>
    <col min="7" max="7" customWidth="1" width="15.332031" style="4"/>
    <col min="8" max="8" customWidth="1" width="10.441406" style="4"/>
    <col min="9" max="10" customWidth="1" width="19.664062" style="4"/>
    <col min="11" max="11" customWidth="1" width="13.5546875" style="4"/>
    <col min="12" max="12" customWidth="1" width="10.441406" style="4"/>
    <col min="13" max="13" customWidth="1" width="24.332031" style="4"/>
    <col min="14" max="14" customWidth="1" width="7.109375" style="4"/>
    <col min="15" max="15" customWidth="1" width="24.332031" style="4"/>
    <col min="16" max="16" customWidth="1" width="9.5546875" style="4"/>
    <col min="17" max="17" customWidth="1" width="19.441406" style="4"/>
    <col min="18" max="18" customWidth="1" width="37.88672" style="74"/>
    <col min="19" max="19" customWidth="1" width="34.554688" style="74"/>
    <col min="20" max="20" customWidth="1" width="19.664062" style="74"/>
    <col min="21" max="21" customWidth="1" width="33.88672" style="74"/>
    <col min="22" max="22" customWidth="1" width="26.0" style="74"/>
    <col min="23" max="265" customWidth="1" width="10.0" style="4"/>
    <col min="266" max="16384" customWidth="0" width="9.0" style="4"/>
  </cols>
  <sheetData>
    <row r="1" spans="8:8">
      <c r="A1" s="75" t="s">
        <v>1529</v>
      </c>
      <c r="B1" s="75"/>
      <c r="C1" s="75"/>
      <c r="D1" s="75"/>
      <c r="E1" s="75"/>
      <c r="F1" s="75"/>
      <c r="G1" s="75"/>
      <c r="H1" s="75"/>
      <c r="I1" s="75"/>
      <c r="J1" s="75"/>
      <c r="K1" s="75"/>
      <c r="L1" s="75"/>
      <c r="M1" s="75"/>
      <c r="N1" s="75"/>
      <c r="O1" s="75"/>
      <c r="P1" s="75"/>
      <c r="Q1" s="75"/>
      <c r="R1" s="75"/>
    </row>
    <row r="2" spans="8:8" ht="57.6">
      <c r="A2" s="5" t="s">
        <v>2</v>
      </c>
      <c r="B2" s="5" t="s">
        <v>3</v>
      </c>
      <c r="C2" s="6" t="s">
        <v>4</v>
      </c>
      <c r="D2" s="6" t="s">
        <v>5</v>
      </c>
      <c r="E2" s="7" t="s">
        <v>6</v>
      </c>
      <c r="F2" s="7" t="s">
        <v>7</v>
      </c>
      <c r="G2" s="8" t="s">
        <v>8</v>
      </c>
      <c r="H2" s="8" t="s">
        <v>9</v>
      </c>
      <c r="I2" s="7" t="s">
        <v>10</v>
      </c>
      <c r="J2" s="8" t="s">
        <v>11</v>
      </c>
      <c r="K2" s="8" t="s">
        <v>12</v>
      </c>
      <c r="L2" s="8" t="s">
        <v>9</v>
      </c>
      <c r="M2" s="7" t="s">
        <v>13</v>
      </c>
      <c r="N2" s="8" t="s">
        <v>14</v>
      </c>
      <c r="O2" s="7" t="s">
        <v>15</v>
      </c>
      <c r="P2" s="8" t="s">
        <v>9</v>
      </c>
      <c r="Q2" s="9" t="s">
        <v>16</v>
      </c>
      <c r="R2" s="7" t="s">
        <v>17</v>
      </c>
      <c r="S2" s="10" t="s">
        <v>18</v>
      </c>
      <c r="T2" s="10" t="s">
        <v>19</v>
      </c>
      <c r="U2" s="10" t="s">
        <v>53</v>
      </c>
      <c r="V2" s="11" t="s">
        <v>54</v>
      </c>
    </row>
    <row r="3" spans="8:8">
      <c r="A3" s="22" t="s">
        <v>742</v>
      </c>
      <c r="B3" s="36" t="s">
        <v>1530</v>
      </c>
      <c r="C3" s="36" t="s">
        <v>1531</v>
      </c>
      <c r="D3" s="36">
        <v>0.0</v>
      </c>
      <c r="E3" s="36">
        <v>0.0</v>
      </c>
      <c r="F3" s="36">
        <v>0.0</v>
      </c>
      <c r="G3" s="76">
        <f t="shared" si="0" ref="G3:G66">SUM(E3:F3)</f>
        <v>0.0</v>
      </c>
      <c r="H3" s="76" t="str">
        <f t="shared" si="1" ref="H3:H66">IF(D3=G3,"GOOD","ISSUE")</f>
        <v>GOOD</v>
      </c>
      <c r="I3" s="36">
        <v>0.0</v>
      </c>
      <c r="J3" s="77">
        <f t="shared" si="2" ref="J3:J66">E3-I3</f>
        <v>0.0</v>
      </c>
      <c r="K3" s="77">
        <f t="shared" si="3" ref="K3:K34">SUM(I3:J3)</f>
        <v>0.0</v>
      </c>
      <c r="L3" s="77" t="str">
        <f t="shared" si="4" ref="L3:L66">IF(E3=K3,"GOOD","ISSUE")</f>
        <v>GOOD</v>
      </c>
      <c r="M3" s="36">
        <v>0.0</v>
      </c>
      <c r="N3" s="76" t="str">
        <f t="shared" si="5" ref="N3:N66">IF(I3=M3,"GOOD","Incomplete")</f>
        <v>GOOD</v>
      </c>
      <c r="O3" s="36">
        <v>0.0</v>
      </c>
      <c r="P3" s="76" t="str">
        <f t="shared" si="6" ref="P3:P66">IF((M3+O3)=I3,"GOOD","Incomplete or issue")</f>
        <v>GOOD</v>
      </c>
      <c r="Q3" s="78">
        <v>0.0</v>
      </c>
      <c r="R3" s="45" t="s">
        <v>193</v>
      </c>
      <c r="S3" s="79"/>
      <c r="T3" s="45"/>
      <c r="U3" s="45"/>
      <c r="V3" s="45"/>
    </row>
    <row r="4" spans="8:8">
      <c r="A4" s="22" t="s">
        <v>742</v>
      </c>
      <c r="B4" s="36" t="s">
        <v>714</v>
      </c>
      <c r="C4" s="36" t="s">
        <v>1531</v>
      </c>
      <c r="D4" s="36">
        <v>0.0</v>
      </c>
      <c r="E4" s="36">
        <v>0.0</v>
      </c>
      <c r="F4" s="36">
        <v>0.0</v>
      </c>
      <c r="G4" s="76">
        <f t="shared" si="0"/>
        <v>0.0</v>
      </c>
      <c r="H4" s="76" t="str">
        <f t="shared" si="1"/>
        <v>GOOD</v>
      </c>
      <c r="I4" s="36">
        <v>0.0</v>
      </c>
      <c r="J4" s="77">
        <f t="shared" si="2"/>
        <v>0.0</v>
      </c>
      <c r="K4" s="77">
        <f t="shared" si="3"/>
        <v>0.0</v>
      </c>
      <c r="L4" s="77" t="str">
        <f t="shared" si="4"/>
        <v>GOOD</v>
      </c>
      <c r="M4" s="36">
        <v>0.0</v>
      </c>
      <c r="N4" s="76" t="str">
        <f t="shared" si="5"/>
        <v>GOOD</v>
      </c>
      <c r="O4" s="36">
        <v>0.0</v>
      </c>
      <c r="P4" s="76" t="str">
        <f t="shared" si="6"/>
        <v>GOOD</v>
      </c>
      <c r="Q4" s="78">
        <v>0.0</v>
      </c>
      <c r="R4" s="45" t="s">
        <v>1532</v>
      </c>
      <c r="S4" s="45"/>
      <c r="T4" s="45"/>
      <c r="U4" s="45"/>
      <c r="V4" s="45"/>
    </row>
    <row r="5" spans="8:8">
      <c r="A5" s="22" t="s">
        <v>742</v>
      </c>
      <c r="B5" s="36" t="s">
        <v>137</v>
      </c>
      <c r="C5" s="36" t="s">
        <v>1531</v>
      </c>
      <c r="D5" s="36">
        <v>0.0</v>
      </c>
      <c r="E5" s="36">
        <v>0.0</v>
      </c>
      <c r="F5" s="36">
        <v>0.0</v>
      </c>
      <c r="G5" s="76">
        <f t="shared" si="0"/>
        <v>0.0</v>
      </c>
      <c r="H5" s="76" t="str">
        <f t="shared" si="1"/>
        <v>GOOD</v>
      </c>
      <c r="I5" s="36">
        <v>0.0</v>
      </c>
      <c r="J5" s="77">
        <f t="shared" si="2"/>
        <v>0.0</v>
      </c>
      <c r="K5" s="77">
        <f t="shared" si="3"/>
        <v>0.0</v>
      </c>
      <c r="L5" s="77" t="str">
        <f t="shared" si="4"/>
        <v>GOOD</v>
      </c>
      <c r="M5" s="36">
        <v>0.0</v>
      </c>
      <c r="N5" s="76" t="str">
        <f t="shared" si="5"/>
        <v>GOOD</v>
      </c>
      <c r="O5" s="36">
        <v>0.0</v>
      </c>
      <c r="P5" s="76" t="str">
        <f t="shared" si="6"/>
        <v>GOOD</v>
      </c>
      <c r="Q5" s="78">
        <v>0.0</v>
      </c>
      <c r="R5" s="45" t="s">
        <v>192</v>
      </c>
      <c r="S5" s="45"/>
      <c r="T5" s="45"/>
      <c r="U5" s="45"/>
      <c r="V5" s="45"/>
    </row>
    <row r="6" spans="8:8">
      <c r="A6" s="22" t="s">
        <v>93</v>
      </c>
      <c r="B6" s="36" t="s">
        <v>1533</v>
      </c>
      <c r="C6" s="36" t="s">
        <v>1531</v>
      </c>
      <c r="D6" s="36">
        <v>0.0</v>
      </c>
      <c r="E6" s="36">
        <v>0.0</v>
      </c>
      <c r="F6" s="36">
        <v>0.0</v>
      </c>
      <c r="G6" s="76">
        <f t="shared" si="0"/>
        <v>0.0</v>
      </c>
      <c r="H6" s="76" t="str">
        <f t="shared" si="1"/>
        <v>GOOD</v>
      </c>
      <c r="I6" s="36">
        <v>0.0</v>
      </c>
      <c r="J6" s="77">
        <f t="shared" si="2"/>
        <v>0.0</v>
      </c>
      <c r="K6" s="77">
        <f t="shared" si="3"/>
        <v>0.0</v>
      </c>
      <c r="L6" s="77" t="str">
        <f t="shared" si="4"/>
        <v>GOOD</v>
      </c>
      <c r="M6" s="36">
        <v>0.0</v>
      </c>
      <c r="N6" s="76" t="str">
        <f t="shared" si="5"/>
        <v>GOOD</v>
      </c>
      <c r="O6" s="36">
        <v>0.0</v>
      </c>
      <c r="P6" s="76" t="str">
        <f t="shared" si="6"/>
        <v>GOOD</v>
      </c>
      <c r="Q6" s="78">
        <v>0.0</v>
      </c>
      <c r="R6" s="45" t="s">
        <v>1532</v>
      </c>
      <c r="S6" s="45"/>
      <c r="T6" s="45"/>
      <c r="U6" s="80"/>
      <c r="V6" s="80"/>
    </row>
    <row r="7" spans="8:8">
      <c r="A7" s="22" t="s">
        <v>93</v>
      </c>
      <c r="B7" s="36" t="s">
        <v>1534</v>
      </c>
      <c r="C7" s="81" t="s">
        <v>1531</v>
      </c>
      <c r="D7" s="36">
        <v>0.0</v>
      </c>
      <c r="E7" s="36">
        <v>0.0</v>
      </c>
      <c r="F7" s="36">
        <v>0.0</v>
      </c>
      <c r="G7" s="76">
        <f t="shared" si="0"/>
        <v>0.0</v>
      </c>
      <c r="H7" s="76" t="str">
        <f t="shared" si="1"/>
        <v>GOOD</v>
      </c>
      <c r="I7" s="36">
        <v>0.0</v>
      </c>
      <c r="J7" s="77">
        <f t="shared" si="2"/>
        <v>0.0</v>
      </c>
      <c r="K7" s="77">
        <f t="shared" si="3"/>
        <v>0.0</v>
      </c>
      <c r="L7" s="77" t="str">
        <f t="shared" si="4"/>
        <v>GOOD</v>
      </c>
      <c r="M7" s="36">
        <v>0.0</v>
      </c>
      <c r="N7" s="76" t="str">
        <f t="shared" si="5"/>
        <v>GOOD</v>
      </c>
      <c r="O7" s="36">
        <v>0.0</v>
      </c>
      <c r="P7" s="76" t="str">
        <f t="shared" si="6"/>
        <v>GOOD</v>
      </c>
      <c r="Q7" s="78">
        <v>0.0</v>
      </c>
      <c r="R7" s="45" t="s">
        <v>1532</v>
      </c>
      <c r="S7" s="45"/>
      <c r="T7" s="45"/>
      <c r="U7" s="45"/>
      <c r="V7" s="45"/>
    </row>
    <row r="8" spans="8:8" s="49" ht="28.8" customFormat="1">
      <c r="A8" s="22" t="s">
        <v>104</v>
      </c>
      <c r="B8" s="50" t="s">
        <v>1535</v>
      </c>
      <c r="C8" s="50" t="s">
        <v>1531</v>
      </c>
      <c r="D8" s="50">
        <v>2.0</v>
      </c>
      <c r="E8" s="50">
        <v>2.0</v>
      </c>
      <c r="F8" s="50">
        <v>0.0</v>
      </c>
      <c r="G8" s="76">
        <f t="shared" si="0"/>
        <v>2.0</v>
      </c>
      <c r="H8" s="76" t="str">
        <f t="shared" si="1"/>
        <v>GOOD</v>
      </c>
      <c r="I8" s="50">
        <v>2.0</v>
      </c>
      <c r="J8" s="77">
        <f t="shared" si="2"/>
        <v>0.0</v>
      </c>
      <c r="K8" s="77">
        <f t="shared" si="3"/>
        <v>2.0</v>
      </c>
      <c r="L8" s="77" t="str">
        <f t="shared" si="4"/>
        <v>GOOD</v>
      </c>
      <c r="M8" s="50">
        <v>2.0</v>
      </c>
      <c r="N8" s="76" t="str">
        <f t="shared" si="5"/>
        <v>GOOD</v>
      </c>
      <c r="O8" s="50">
        <v>0.0</v>
      </c>
      <c r="P8" s="76" t="str">
        <f t="shared" si="6"/>
        <v>GOOD</v>
      </c>
      <c r="Q8" s="50">
        <v>2.0</v>
      </c>
      <c r="R8" s="82" t="s">
        <v>1536</v>
      </c>
      <c r="S8" s="83" t="s">
        <v>1537</v>
      </c>
      <c r="T8" s="83" t="s">
        <v>708</v>
      </c>
      <c r="U8" s="83"/>
      <c r="V8" s="83"/>
    </row>
    <row r="9" spans="8:8">
      <c r="A9" s="22" t="s">
        <v>104</v>
      </c>
      <c r="B9" s="36" t="s">
        <v>1538</v>
      </c>
      <c r="C9" s="36" t="s">
        <v>1531</v>
      </c>
      <c r="D9" s="36">
        <v>0.0</v>
      </c>
      <c r="E9" s="36">
        <v>0.0</v>
      </c>
      <c r="F9" s="36">
        <v>0.0</v>
      </c>
      <c r="G9" s="76">
        <f t="shared" si="0"/>
        <v>0.0</v>
      </c>
      <c r="H9" s="76" t="str">
        <f t="shared" si="1"/>
        <v>GOOD</v>
      </c>
      <c r="I9" s="36">
        <v>0.0</v>
      </c>
      <c r="J9" s="77">
        <f t="shared" si="2"/>
        <v>0.0</v>
      </c>
      <c r="K9" s="77">
        <f t="shared" si="3"/>
        <v>0.0</v>
      </c>
      <c r="L9" s="77" t="str">
        <f t="shared" si="4"/>
        <v>GOOD</v>
      </c>
      <c r="M9" s="36">
        <v>0.0</v>
      </c>
      <c r="N9" s="76" t="str">
        <f t="shared" si="5"/>
        <v>GOOD</v>
      </c>
      <c r="O9" s="36">
        <v>0.0</v>
      </c>
      <c r="P9" s="76" t="str">
        <f t="shared" si="6"/>
        <v>GOOD</v>
      </c>
      <c r="Q9" s="78">
        <v>0.0</v>
      </c>
      <c r="R9" s="45" t="s">
        <v>210</v>
      </c>
      <c r="S9" s="45"/>
      <c r="T9" s="45"/>
      <c r="U9" s="45"/>
      <c r="V9" s="45"/>
    </row>
    <row r="10" spans="8:8">
      <c r="A10" s="22" t="s">
        <v>93</v>
      </c>
      <c r="B10" s="36" t="s">
        <v>1539</v>
      </c>
      <c r="C10" s="36" t="s">
        <v>1531</v>
      </c>
      <c r="D10" s="36">
        <v>0.0</v>
      </c>
      <c r="E10" s="36">
        <v>0.0</v>
      </c>
      <c r="F10" s="36">
        <v>0.0</v>
      </c>
      <c r="G10" s="76">
        <f t="shared" si="0"/>
        <v>0.0</v>
      </c>
      <c r="H10" s="76" t="str">
        <f t="shared" si="1"/>
        <v>GOOD</v>
      </c>
      <c r="I10" s="36">
        <v>0.0</v>
      </c>
      <c r="J10" s="77">
        <f t="shared" si="2"/>
        <v>0.0</v>
      </c>
      <c r="K10" s="77">
        <f t="shared" si="3"/>
        <v>0.0</v>
      </c>
      <c r="L10" s="77" t="str">
        <f t="shared" si="4"/>
        <v>GOOD</v>
      </c>
      <c r="M10" s="36">
        <v>0.0</v>
      </c>
      <c r="N10" s="76" t="str">
        <f t="shared" si="5"/>
        <v>GOOD</v>
      </c>
      <c r="O10" s="36">
        <v>0.0</v>
      </c>
      <c r="P10" s="76" t="str">
        <f t="shared" si="6"/>
        <v>GOOD</v>
      </c>
      <c r="Q10" s="78">
        <v>0.0</v>
      </c>
      <c r="R10" s="45" t="s">
        <v>232</v>
      </c>
      <c r="S10" s="45"/>
      <c r="T10" s="45"/>
      <c r="U10" s="80"/>
      <c r="V10" s="80"/>
    </row>
    <row r="11" spans="8:8">
      <c r="A11" s="22" t="s">
        <v>93</v>
      </c>
      <c r="B11" s="36" t="s">
        <v>1533</v>
      </c>
      <c r="C11" s="36" t="s">
        <v>1540</v>
      </c>
      <c r="D11" s="36">
        <v>0.0</v>
      </c>
      <c r="E11" s="36">
        <v>0.0</v>
      </c>
      <c r="F11" s="36">
        <v>0.0</v>
      </c>
      <c r="G11" s="76">
        <f t="shared" si="0"/>
        <v>0.0</v>
      </c>
      <c r="H11" s="76" t="str">
        <f t="shared" si="1"/>
        <v>GOOD</v>
      </c>
      <c r="I11" s="36">
        <v>0.0</v>
      </c>
      <c r="J11" s="77">
        <f t="shared" si="2"/>
        <v>0.0</v>
      </c>
      <c r="K11" s="77">
        <f t="shared" si="3"/>
        <v>0.0</v>
      </c>
      <c r="L11" s="77" t="str">
        <f t="shared" si="4"/>
        <v>GOOD</v>
      </c>
      <c r="M11" s="36">
        <v>0.0</v>
      </c>
      <c r="N11" s="76" t="str">
        <f t="shared" si="5"/>
        <v>GOOD</v>
      </c>
      <c r="O11" s="36">
        <v>0.0</v>
      </c>
      <c r="P11" s="76" t="str">
        <f t="shared" si="6"/>
        <v>GOOD</v>
      </c>
      <c r="Q11" s="78">
        <v>0.0</v>
      </c>
      <c r="R11" s="45" t="s">
        <v>266</v>
      </c>
      <c r="S11" s="45"/>
      <c r="T11" s="45"/>
      <c r="U11" s="45"/>
      <c r="V11" s="45"/>
    </row>
    <row r="12" spans="8:8">
      <c r="A12" s="22" t="s">
        <v>742</v>
      </c>
      <c r="B12" s="36" t="s">
        <v>1530</v>
      </c>
      <c r="C12" s="36" t="s">
        <v>1540</v>
      </c>
      <c r="D12" s="36">
        <v>0.0</v>
      </c>
      <c r="E12" s="36">
        <v>0.0</v>
      </c>
      <c r="F12" s="36">
        <v>0.0</v>
      </c>
      <c r="G12" s="76">
        <f t="shared" si="0"/>
        <v>0.0</v>
      </c>
      <c r="H12" s="76" t="str">
        <f t="shared" si="1"/>
        <v>GOOD</v>
      </c>
      <c r="I12" s="36">
        <v>0.0</v>
      </c>
      <c r="J12" s="77">
        <f t="shared" si="2"/>
        <v>0.0</v>
      </c>
      <c r="K12" s="77">
        <f t="shared" si="3"/>
        <v>0.0</v>
      </c>
      <c r="L12" s="77" t="str">
        <f t="shared" si="4"/>
        <v>GOOD</v>
      </c>
      <c r="M12" s="36">
        <v>0.0</v>
      </c>
      <c r="N12" s="76" t="str">
        <f t="shared" si="5"/>
        <v>GOOD</v>
      </c>
      <c r="O12" s="36">
        <v>0.0</v>
      </c>
      <c r="P12" s="76" t="str">
        <f t="shared" si="6"/>
        <v>GOOD</v>
      </c>
      <c r="Q12" s="78">
        <v>0.0</v>
      </c>
      <c r="R12" s="45" t="s">
        <v>193</v>
      </c>
      <c r="S12" s="79"/>
      <c r="T12" s="45"/>
      <c r="U12" s="45"/>
      <c r="V12" s="45"/>
    </row>
    <row r="13" spans="8:8">
      <c r="A13" s="22" t="s">
        <v>742</v>
      </c>
      <c r="B13" s="36" t="s">
        <v>714</v>
      </c>
      <c r="C13" s="36" t="s">
        <v>1540</v>
      </c>
      <c r="D13" s="36">
        <v>0.0</v>
      </c>
      <c r="E13" s="36">
        <v>0.0</v>
      </c>
      <c r="F13" s="36">
        <v>0.0</v>
      </c>
      <c r="G13" s="76">
        <f t="shared" si="0"/>
        <v>0.0</v>
      </c>
      <c r="H13" s="76" t="str">
        <f t="shared" si="1"/>
        <v>GOOD</v>
      </c>
      <c r="I13" s="36">
        <v>0.0</v>
      </c>
      <c r="J13" s="77">
        <f t="shared" si="2"/>
        <v>0.0</v>
      </c>
      <c r="K13" s="77">
        <f t="shared" si="3"/>
        <v>0.0</v>
      </c>
      <c r="L13" s="77" t="str">
        <f t="shared" si="4"/>
        <v>GOOD</v>
      </c>
      <c r="M13" s="36">
        <v>0.0</v>
      </c>
      <c r="N13" s="76" t="str">
        <f t="shared" si="5"/>
        <v>GOOD</v>
      </c>
      <c r="O13" s="36">
        <v>0.0</v>
      </c>
      <c r="P13" s="76" t="str">
        <f t="shared" si="6"/>
        <v>GOOD</v>
      </c>
      <c r="Q13" s="78">
        <v>0.0</v>
      </c>
      <c r="R13" s="45" t="s">
        <v>1532</v>
      </c>
      <c r="S13" s="45"/>
      <c r="T13" s="45"/>
      <c r="U13" s="45"/>
      <c r="V13" s="45"/>
    </row>
    <row r="14" spans="8:8">
      <c r="A14" s="22" t="s">
        <v>93</v>
      </c>
      <c r="B14" s="36" t="s">
        <v>1534</v>
      </c>
      <c r="C14" s="81" t="s">
        <v>1540</v>
      </c>
      <c r="D14" s="36">
        <v>0.0</v>
      </c>
      <c r="E14" s="36">
        <v>0.0</v>
      </c>
      <c r="F14" s="36">
        <v>0.0</v>
      </c>
      <c r="G14" s="76">
        <f t="shared" si="0"/>
        <v>0.0</v>
      </c>
      <c r="H14" s="76" t="str">
        <f t="shared" si="1"/>
        <v>GOOD</v>
      </c>
      <c r="I14" s="36">
        <v>0.0</v>
      </c>
      <c r="J14" s="77">
        <f t="shared" si="2"/>
        <v>0.0</v>
      </c>
      <c r="K14" s="77">
        <f t="shared" si="3"/>
        <v>0.0</v>
      </c>
      <c r="L14" s="77" t="str">
        <f t="shared" si="4"/>
        <v>GOOD</v>
      </c>
      <c r="M14" s="36">
        <v>0.0</v>
      </c>
      <c r="N14" s="76" t="str">
        <f t="shared" si="5"/>
        <v>GOOD</v>
      </c>
      <c r="O14" s="36">
        <v>0.0</v>
      </c>
      <c r="P14" s="76" t="str">
        <f t="shared" si="6"/>
        <v>GOOD</v>
      </c>
      <c r="Q14" s="78">
        <v>0.0</v>
      </c>
      <c r="R14" s="45" t="s">
        <v>214</v>
      </c>
      <c r="S14" s="45"/>
      <c r="T14" s="45"/>
      <c r="U14" s="45"/>
      <c r="V14" s="45"/>
    </row>
    <row r="15" spans="8:8" s="49" ht="57.6" customFormat="1">
      <c r="A15" s="22" t="s">
        <v>104</v>
      </c>
      <c r="B15" s="50" t="s">
        <v>1535</v>
      </c>
      <c r="C15" s="50" t="s">
        <v>1540</v>
      </c>
      <c r="D15" s="50">
        <v>1.0</v>
      </c>
      <c r="E15" s="50">
        <v>1.0</v>
      </c>
      <c r="F15" s="50">
        <v>0.0</v>
      </c>
      <c r="G15" s="50">
        <f t="shared" si="0"/>
        <v>1.0</v>
      </c>
      <c r="H15" s="50" t="str">
        <f t="shared" si="1"/>
        <v>GOOD</v>
      </c>
      <c r="I15" s="50">
        <v>1.0</v>
      </c>
      <c r="J15" s="50">
        <f t="shared" si="2"/>
        <v>0.0</v>
      </c>
      <c r="K15" s="50">
        <f t="shared" si="3"/>
        <v>1.0</v>
      </c>
      <c r="L15" s="50" t="str">
        <f t="shared" si="4"/>
        <v>GOOD</v>
      </c>
      <c r="M15" s="50">
        <v>1.0</v>
      </c>
      <c r="N15" s="50" t="str">
        <f t="shared" si="5"/>
        <v>GOOD</v>
      </c>
      <c r="O15" s="50">
        <v>0.0</v>
      </c>
      <c r="P15" s="50" t="str">
        <f t="shared" si="6"/>
        <v>GOOD</v>
      </c>
      <c r="Q15" s="50">
        <v>1.0</v>
      </c>
      <c r="R15" s="82" t="s">
        <v>414</v>
      </c>
      <c r="S15" s="83" t="s">
        <v>1537</v>
      </c>
      <c r="T15" s="83" t="s">
        <v>708</v>
      </c>
      <c r="U15" s="83"/>
      <c r="V15" s="83"/>
    </row>
    <row r="16" spans="8:8">
      <c r="A16" s="22" t="s">
        <v>104</v>
      </c>
      <c r="B16" s="36" t="s">
        <v>1538</v>
      </c>
      <c r="C16" s="36" t="s">
        <v>1540</v>
      </c>
      <c r="D16" s="36">
        <v>0.0</v>
      </c>
      <c r="E16" s="36">
        <v>0.0</v>
      </c>
      <c r="F16" s="36">
        <v>0.0</v>
      </c>
      <c r="G16" s="76">
        <f t="shared" si="0"/>
        <v>0.0</v>
      </c>
      <c r="H16" s="76" t="str">
        <f t="shared" si="1"/>
        <v>GOOD</v>
      </c>
      <c r="I16" s="36">
        <v>0.0</v>
      </c>
      <c r="J16" s="77">
        <f t="shared" si="2"/>
        <v>0.0</v>
      </c>
      <c r="K16" s="77">
        <f t="shared" si="3"/>
        <v>0.0</v>
      </c>
      <c r="L16" s="77" t="str">
        <f t="shared" si="4"/>
        <v>GOOD</v>
      </c>
      <c r="M16" s="36">
        <v>0.0</v>
      </c>
      <c r="N16" s="76" t="str">
        <f t="shared" si="5"/>
        <v>GOOD</v>
      </c>
      <c r="O16" s="36">
        <v>0.0</v>
      </c>
      <c r="P16" s="76" t="str">
        <f t="shared" si="6"/>
        <v>GOOD</v>
      </c>
      <c r="Q16" s="78">
        <v>0.0</v>
      </c>
      <c r="R16" s="45" t="s">
        <v>210</v>
      </c>
      <c r="S16" s="45"/>
      <c r="T16" s="45"/>
      <c r="U16" s="45"/>
      <c r="V16" s="45"/>
    </row>
    <row r="17" spans="8:8">
      <c r="A17" s="22" t="s">
        <v>93</v>
      </c>
      <c r="B17" s="36" t="s">
        <v>1539</v>
      </c>
      <c r="C17" s="36" t="s">
        <v>1540</v>
      </c>
      <c r="D17" s="36">
        <v>0.0</v>
      </c>
      <c r="E17" s="36">
        <v>0.0</v>
      </c>
      <c r="F17" s="36">
        <v>0.0</v>
      </c>
      <c r="G17" s="76">
        <f t="shared" si="0"/>
        <v>0.0</v>
      </c>
      <c r="H17" s="76" t="str">
        <f t="shared" si="1"/>
        <v>GOOD</v>
      </c>
      <c r="I17" s="36">
        <v>0.0</v>
      </c>
      <c r="J17" s="77">
        <f t="shared" si="2"/>
        <v>0.0</v>
      </c>
      <c r="K17" s="77">
        <f t="shared" si="3"/>
        <v>0.0</v>
      </c>
      <c r="L17" s="77" t="str">
        <f t="shared" si="4"/>
        <v>GOOD</v>
      </c>
      <c r="M17" s="36">
        <v>0.0</v>
      </c>
      <c r="N17" s="76" t="str">
        <f t="shared" si="5"/>
        <v>GOOD</v>
      </c>
      <c r="O17" s="36">
        <v>0.0</v>
      </c>
      <c r="P17" s="76" t="str">
        <f t="shared" si="6"/>
        <v>GOOD</v>
      </c>
      <c r="Q17" s="78">
        <v>0.0</v>
      </c>
      <c r="R17" s="45" t="s">
        <v>232</v>
      </c>
      <c r="S17" s="45"/>
      <c r="T17" s="45"/>
      <c r="U17" s="80"/>
      <c r="V17" s="80"/>
    </row>
    <row r="18" spans="8:8">
      <c r="A18" s="22" t="s">
        <v>104</v>
      </c>
      <c r="B18" s="36" t="s">
        <v>137</v>
      </c>
      <c r="C18" s="36" t="s">
        <v>1540</v>
      </c>
      <c r="D18" s="36">
        <v>0.0</v>
      </c>
      <c r="E18" s="36">
        <v>0.0</v>
      </c>
      <c r="F18" s="36">
        <v>0.0</v>
      </c>
      <c r="G18" s="76">
        <f t="shared" si="0"/>
        <v>0.0</v>
      </c>
      <c r="H18" s="76" t="str">
        <f t="shared" si="1"/>
        <v>GOOD</v>
      </c>
      <c r="I18" s="36">
        <v>0.0</v>
      </c>
      <c r="J18" s="77">
        <f t="shared" si="2"/>
        <v>0.0</v>
      </c>
      <c r="K18" s="77">
        <f t="shared" si="3"/>
        <v>0.0</v>
      </c>
      <c r="L18" s="77" t="str">
        <f t="shared" si="4"/>
        <v>GOOD</v>
      </c>
      <c r="M18" s="36">
        <v>0.0</v>
      </c>
      <c r="N18" s="76" t="str">
        <f t="shared" si="5"/>
        <v>GOOD</v>
      </c>
      <c r="O18" s="36">
        <v>0.0</v>
      </c>
      <c r="P18" s="76" t="str">
        <f t="shared" si="6"/>
        <v>GOOD</v>
      </c>
      <c r="Q18" s="78">
        <v>0.0</v>
      </c>
      <c r="R18" s="45" t="s">
        <v>210</v>
      </c>
      <c r="S18" s="45"/>
      <c r="T18" s="45"/>
      <c r="U18" s="80"/>
      <c r="V18" s="80"/>
    </row>
    <row r="19" spans="8:8">
      <c r="A19" s="22" t="s">
        <v>742</v>
      </c>
      <c r="B19" s="36" t="s">
        <v>1530</v>
      </c>
      <c r="C19" s="36" t="s">
        <v>1541</v>
      </c>
      <c r="D19" s="36">
        <v>0.0</v>
      </c>
      <c r="E19" s="36">
        <v>0.0</v>
      </c>
      <c r="F19" s="36">
        <v>0.0</v>
      </c>
      <c r="G19" s="76">
        <f t="shared" si="0"/>
        <v>0.0</v>
      </c>
      <c r="H19" s="76" t="str">
        <f t="shared" si="1"/>
        <v>GOOD</v>
      </c>
      <c r="I19" s="36">
        <v>0.0</v>
      </c>
      <c r="J19" s="77">
        <f t="shared" si="2"/>
        <v>0.0</v>
      </c>
      <c r="K19" s="77">
        <f t="shared" si="3"/>
        <v>0.0</v>
      </c>
      <c r="L19" s="77" t="str">
        <f t="shared" si="4"/>
        <v>GOOD</v>
      </c>
      <c r="M19" s="36">
        <v>0.0</v>
      </c>
      <c r="N19" s="76" t="str">
        <f t="shared" si="5"/>
        <v>GOOD</v>
      </c>
      <c r="O19" s="36">
        <v>0.0</v>
      </c>
      <c r="P19" s="76" t="str">
        <f t="shared" si="6"/>
        <v>GOOD</v>
      </c>
      <c r="Q19" s="78">
        <v>0.0</v>
      </c>
      <c r="R19" s="45" t="s">
        <v>193</v>
      </c>
      <c r="S19" s="79"/>
      <c r="T19" s="45"/>
      <c r="U19" s="45"/>
      <c r="V19" s="45"/>
    </row>
    <row r="20" spans="8:8">
      <c r="A20" s="22" t="s">
        <v>742</v>
      </c>
      <c r="B20" s="36" t="s">
        <v>714</v>
      </c>
      <c r="C20" s="36" t="s">
        <v>1541</v>
      </c>
      <c r="D20" s="36">
        <v>0.0</v>
      </c>
      <c r="E20" s="36">
        <v>0.0</v>
      </c>
      <c r="F20" s="36">
        <v>0.0</v>
      </c>
      <c r="G20" s="76">
        <f t="shared" si="0"/>
        <v>0.0</v>
      </c>
      <c r="H20" s="76" t="str">
        <f t="shared" si="1"/>
        <v>GOOD</v>
      </c>
      <c r="I20" s="36">
        <v>0.0</v>
      </c>
      <c r="J20" s="77">
        <f t="shared" si="2"/>
        <v>0.0</v>
      </c>
      <c r="K20" s="77">
        <f t="shared" si="3"/>
        <v>0.0</v>
      </c>
      <c r="L20" s="77" t="str">
        <f t="shared" si="4"/>
        <v>GOOD</v>
      </c>
      <c r="M20" s="36">
        <v>0.0</v>
      </c>
      <c r="N20" s="76" t="str">
        <f t="shared" si="5"/>
        <v>GOOD</v>
      </c>
      <c r="O20" s="36">
        <v>0.0</v>
      </c>
      <c r="P20" s="76" t="str">
        <f t="shared" si="6"/>
        <v>GOOD</v>
      </c>
      <c r="Q20" s="78">
        <v>0.0</v>
      </c>
      <c r="R20" s="45" t="s">
        <v>1532</v>
      </c>
      <c r="S20" s="45"/>
      <c r="T20" s="45"/>
      <c r="U20" s="45"/>
      <c r="V20" s="45"/>
    </row>
    <row r="21" spans="8:8">
      <c r="A21" s="22" t="s">
        <v>742</v>
      </c>
      <c r="B21" s="36" t="s">
        <v>137</v>
      </c>
      <c r="C21" s="36" t="s">
        <v>1541</v>
      </c>
      <c r="D21" s="36">
        <v>0.0</v>
      </c>
      <c r="E21" s="36">
        <v>0.0</v>
      </c>
      <c r="F21" s="36">
        <v>0.0</v>
      </c>
      <c r="G21" s="76">
        <f t="shared" si="0"/>
        <v>0.0</v>
      </c>
      <c r="H21" s="76" t="str">
        <f t="shared" si="1"/>
        <v>GOOD</v>
      </c>
      <c r="I21" s="36">
        <v>0.0</v>
      </c>
      <c r="J21" s="77">
        <f t="shared" si="2"/>
        <v>0.0</v>
      </c>
      <c r="K21" s="77">
        <f t="shared" si="3"/>
        <v>0.0</v>
      </c>
      <c r="L21" s="77" t="str">
        <f t="shared" si="4"/>
        <v>GOOD</v>
      </c>
      <c r="M21" s="36">
        <v>0.0</v>
      </c>
      <c r="N21" s="76" t="str">
        <f t="shared" si="5"/>
        <v>GOOD</v>
      </c>
      <c r="O21" s="36">
        <v>0.0</v>
      </c>
      <c r="P21" s="76" t="str">
        <f t="shared" si="6"/>
        <v>GOOD</v>
      </c>
      <c r="Q21" s="78">
        <v>0.0</v>
      </c>
      <c r="R21" s="45" t="s">
        <v>192</v>
      </c>
      <c r="S21" s="45"/>
      <c r="T21" s="45"/>
      <c r="U21" s="45"/>
      <c r="V21" s="45"/>
    </row>
    <row r="22" spans="8:8">
      <c r="A22" s="22" t="s">
        <v>93</v>
      </c>
      <c r="B22" s="36" t="s">
        <v>1533</v>
      </c>
      <c r="C22" s="36" t="s">
        <v>1541</v>
      </c>
      <c r="D22" s="36">
        <v>0.0</v>
      </c>
      <c r="E22" s="36">
        <v>0.0</v>
      </c>
      <c r="F22" s="36">
        <v>0.0</v>
      </c>
      <c r="G22" s="76">
        <f t="shared" si="0"/>
        <v>0.0</v>
      </c>
      <c r="H22" s="76" t="str">
        <f t="shared" si="1"/>
        <v>GOOD</v>
      </c>
      <c r="I22" s="36">
        <v>0.0</v>
      </c>
      <c r="J22" s="77">
        <f t="shared" si="2"/>
        <v>0.0</v>
      </c>
      <c r="K22" s="77">
        <f t="shared" si="3"/>
        <v>0.0</v>
      </c>
      <c r="L22" s="77" t="str">
        <f t="shared" si="4"/>
        <v>GOOD</v>
      </c>
      <c r="M22" s="36">
        <v>0.0</v>
      </c>
      <c r="N22" s="76" t="str">
        <f t="shared" si="5"/>
        <v>GOOD</v>
      </c>
      <c r="O22" s="36">
        <v>0.0</v>
      </c>
      <c r="P22" s="76" t="str">
        <f t="shared" si="6"/>
        <v>GOOD</v>
      </c>
      <c r="Q22" s="78">
        <v>0.0</v>
      </c>
      <c r="R22" s="45" t="s">
        <v>1532</v>
      </c>
      <c r="S22" s="45"/>
      <c r="T22" s="45"/>
      <c r="U22" s="80"/>
      <c r="V22" s="80"/>
    </row>
    <row r="23" spans="8:8">
      <c r="A23" s="22" t="s">
        <v>93</v>
      </c>
      <c r="B23" s="36" t="s">
        <v>1534</v>
      </c>
      <c r="C23" s="81" t="s">
        <v>1541</v>
      </c>
      <c r="D23" s="36">
        <v>0.0</v>
      </c>
      <c r="E23" s="36">
        <v>0.0</v>
      </c>
      <c r="F23" s="36">
        <v>0.0</v>
      </c>
      <c r="G23" s="76">
        <f t="shared" si="0"/>
        <v>0.0</v>
      </c>
      <c r="H23" s="76" t="str">
        <f t="shared" si="1"/>
        <v>GOOD</v>
      </c>
      <c r="I23" s="36">
        <v>0.0</v>
      </c>
      <c r="J23" s="77">
        <f t="shared" si="2"/>
        <v>0.0</v>
      </c>
      <c r="K23" s="77">
        <f t="shared" si="3"/>
        <v>0.0</v>
      </c>
      <c r="L23" s="77" t="str">
        <f t="shared" si="4"/>
        <v>GOOD</v>
      </c>
      <c r="M23" s="36">
        <v>0.0</v>
      </c>
      <c r="N23" s="76" t="str">
        <f t="shared" si="5"/>
        <v>GOOD</v>
      </c>
      <c r="O23" s="36">
        <v>0.0</v>
      </c>
      <c r="P23" s="76" t="str">
        <f t="shared" si="6"/>
        <v>GOOD</v>
      </c>
      <c r="Q23" s="78">
        <v>0.0</v>
      </c>
      <c r="R23" s="45" t="s">
        <v>214</v>
      </c>
      <c r="S23" s="45"/>
      <c r="T23" s="45"/>
      <c r="U23" s="45"/>
      <c r="V23" s="45"/>
    </row>
    <row r="24" spans="8:8" s="49" ht="28.8" customFormat="1">
      <c r="A24" s="22" t="s">
        <v>104</v>
      </c>
      <c r="B24" s="50" t="s">
        <v>1535</v>
      </c>
      <c r="C24" s="50" t="s">
        <v>1541</v>
      </c>
      <c r="D24" s="50">
        <v>1.0</v>
      </c>
      <c r="E24" s="50">
        <v>1.0</v>
      </c>
      <c r="F24" s="50">
        <v>0.0</v>
      </c>
      <c r="G24" s="50">
        <f t="shared" si="0"/>
        <v>1.0</v>
      </c>
      <c r="H24" s="50" t="str">
        <f t="shared" si="1"/>
        <v>GOOD</v>
      </c>
      <c r="I24" s="50">
        <v>1.0</v>
      </c>
      <c r="J24" s="50">
        <f t="shared" si="2"/>
        <v>0.0</v>
      </c>
      <c r="K24" s="50">
        <f t="shared" si="3"/>
        <v>1.0</v>
      </c>
      <c r="L24" s="50" t="str">
        <f t="shared" si="4"/>
        <v>GOOD</v>
      </c>
      <c r="M24" s="50">
        <v>1.0</v>
      </c>
      <c r="N24" s="50" t="str">
        <f t="shared" si="5"/>
        <v>GOOD</v>
      </c>
      <c r="O24" s="50">
        <v>0.0</v>
      </c>
      <c r="P24" s="50" t="str">
        <f t="shared" si="6"/>
        <v>GOOD</v>
      </c>
      <c r="Q24" s="50">
        <v>1.0</v>
      </c>
      <c r="R24" s="82" t="s">
        <v>415</v>
      </c>
      <c r="S24" s="83" t="s">
        <v>1537</v>
      </c>
      <c r="T24" s="83" t="s">
        <v>708</v>
      </c>
      <c r="U24" s="83"/>
      <c r="V24" s="83"/>
    </row>
    <row r="25" spans="8:8">
      <c r="A25" s="22" t="s">
        <v>104</v>
      </c>
      <c r="B25" s="36" t="s">
        <v>1538</v>
      </c>
      <c r="C25" s="36" t="s">
        <v>1541</v>
      </c>
      <c r="D25" s="36">
        <v>0.0</v>
      </c>
      <c r="E25" s="36">
        <v>0.0</v>
      </c>
      <c r="F25" s="36">
        <v>0.0</v>
      </c>
      <c r="G25" s="76">
        <f t="shared" si="0"/>
        <v>0.0</v>
      </c>
      <c r="H25" s="76" t="str">
        <f t="shared" si="1"/>
        <v>GOOD</v>
      </c>
      <c r="I25" s="36">
        <v>0.0</v>
      </c>
      <c r="J25" s="77">
        <f t="shared" si="2"/>
        <v>0.0</v>
      </c>
      <c r="K25" s="77">
        <f t="shared" si="3"/>
        <v>0.0</v>
      </c>
      <c r="L25" s="77" t="str">
        <f t="shared" si="4"/>
        <v>GOOD</v>
      </c>
      <c r="M25" s="36">
        <v>0.0</v>
      </c>
      <c r="N25" s="76" t="str">
        <f t="shared" si="5"/>
        <v>GOOD</v>
      </c>
      <c r="O25" s="36">
        <v>0.0</v>
      </c>
      <c r="P25" s="76" t="str">
        <f t="shared" si="6"/>
        <v>GOOD</v>
      </c>
      <c r="Q25" s="78">
        <v>0.0</v>
      </c>
      <c r="R25" s="45" t="s">
        <v>210</v>
      </c>
      <c r="S25" s="45"/>
      <c r="T25" s="45"/>
      <c r="U25" s="45"/>
      <c r="V25" s="45"/>
    </row>
    <row r="26" spans="8:8">
      <c r="A26" s="22" t="s">
        <v>93</v>
      </c>
      <c r="B26" s="36" t="s">
        <v>1539</v>
      </c>
      <c r="C26" s="36" t="s">
        <v>1541</v>
      </c>
      <c r="D26" s="36">
        <v>0.0</v>
      </c>
      <c r="E26" s="36">
        <v>0.0</v>
      </c>
      <c r="F26" s="36">
        <v>0.0</v>
      </c>
      <c r="G26" s="76">
        <f t="shared" si="0"/>
        <v>0.0</v>
      </c>
      <c r="H26" s="76" t="str">
        <f t="shared" si="1"/>
        <v>GOOD</v>
      </c>
      <c r="I26" s="36">
        <v>0.0</v>
      </c>
      <c r="J26" s="77">
        <f t="shared" si="2"/>
        <v>0.0</v>
      </c>
      <c r="K26" s="77">
        <f t="shared" si="3"/>
        <v>0.0</v>
      </c>
      <c r="L26" s="77" t="str">
        <f t="shared" si="4"/>
        <v>GOOD</v>
      </c>
      <c r="M26" s="36">
        <v>0.0</v>
      </c>
      <c r="N26" s="76" t="str">
        <f t="shared" si="5"/>
        <v>GOOD</v>
      </c>
      <c r="O26" s="36">
        <v>0.0</v>
      </c>
      <c r="P26" s="76" t="str">
        <f t="shared" si="6"/>
        <v>GOOD</v>
      </c>
      <c r="Q26" s="78">
        <v>0.0</v>
      </c>
      <c r="R26" s="45" t="s">
        <v>232</v>
      </c>
      <c r="S26" s="45"/>
      <c r="T26" s="45"/>
      <c r="U26" s="80"/>
      <c r="V26" s="80"/>
    </row>
    <row r="27" spans="8:8">
      <c r="A27" s="22" t="s">
        <v>742</v>
      </c>
      <c r="B27" s="36" t="s">
        <v>1530</v>
      </c>
      <c r="C27" s="36" t="s">
        <v>1542</v>
      </c>
      <c r="D27" s="36">
        <v>1.0</v>
      </c>
      <c r="E27" s="36">
        <v>1.0</v>
      </c>
      <c r="F27" s="36">
        <v>0.0</v>
      </c>
      <c r="G27" s="76">
        <f t="shared" si="0"/>
        <v>1.0</v>
      </c>
      <c r="H27" s="76" t="str">
        <f t="shared" si="1"/>
        <v>GOOD</v>
      </c>
      <c r="I27" s="36">
        <v>1.0</v>
      </c>
      <c r="J27" s="77">
        <f t="shared" si="2"/>
        <v>0.0</v>
      </c>
      <c r="K27" s="77">
        <f t="shared" si="3"/>
        <v>1.0</v>
      </c>
      <c r="L27" s="77" t="str">
        <f t="shared" si="4"/>
        <v>GOOD</v>
      </c>
      <c r="M27" s="36">
        <v>1.0</v>
      </c>
      <c r="N27" s="76" t="str">
        <f t="shared" si="5"/>
        <v>GOOD</v>
      </c>
      <c r="O27" s="36">
        <v>0.0</v>
      </c>
      <c r="P27" s="78" t="str">
        <f t="shared" si="6"/>
        <v>GOOD</v>
      </c>
      <c r="Q27" s="46">
        <v>1.0</v>
      </c>
      <c r="R27" s="45" t="s">
        <v>1543</v>
      </c>
      <c r="S27" s="79"/>
      <c r="T27" s="45"/>
      <c r="U27" s="45"/>
      <c r="V27" s="45"/>
    </row>
    <row r="28" spans="8:8">
      <c r="A28" s="22" t="s">
        <v>742</v>
      </c>
      <c r="B28" s="36" t="s">
        <v>714</v>
      </c>
      <c r="C28" s="36" t="s">
        <v>1542</v>
      </c>
      <c r="D28" s="36">
        <v>0.0</v>
      </c>
      <c r="E28" s="36">
        <v>0.0</v>
      </c>
      <c r="F28" s="36">
        <v>0.0</v>
      </c>
      <c r="G28" s="76">
        <f t="shared" si="0"/>
        <v>0.0</v>
      </c>
      <c r="H28" s="76" t="str">
        <f t="shared" si="1"/>
        <v>GOOD</v>
      </c>
      <c r="I28" s="36">
        <v>0.0</v>
      </c>
      <c r="J28" s="77">
        <f t="shared" si="2"/>
        <v>0.0</v>
      </c>
      <c r="K28" s="77">
        <f t="shared" si="3"/>
        <v>0.0</v>
      </c>
      <c r="L28" s="77" t="str">
        <f t="shared" si="4"/>
        <v>GOOD</v>
      </c>
      <c r="M28" s="36">
        <v>0.0</v>
      </c>
      <c r="N28" s="76" t="str">
        <f t="shared" si="5"/>
        <v>GOOD</v>
      </c>
      <c r="O28" s="36">
        <v>0.0</v>
      </c>
      <c r="P28" s="76" t="str">
        <f t="shared" si="6"/>
        <v>GOOD</v>
      </c>
      <c r="Q28" s="78">
        <v>0.0</v>
      </c>
      <c r="R28" s="45" t="s">
        <v>1532</v>
      </c>
      <c r="S28" s="80"/>
      <c r="T28" s="45"/>
      <c r="U28" s="45"/>
      <c r="V28" s="45"/>
    </row>
    <row r="29" spans="8:8">
      <c r="A29" s="22" t="s">
        <v>742</v>
      </c>
      <c r="B29" s="36" t="s">
        <v>137</v>
      </c>
      <c r="C29" s="36" t="s">
        <v>1542</v>
      </c>
      <c r="D29" s="36">
        <v>0.0</v>
      </c>
      <c r="E29" s="36">
        <v>0.0</v>
      </c>
      <c r="F29" s="36">
        <v>0.0</v>
      </c>
      <c r="G29" s="76">
        <f t="shared" si="0"/>
        <v>0.0</v>
      </c>
      <c r="H29" s="76" t="str">
        <f t="shared" si="1"/>
        <v>GOOD</v>
      </c>
      <c r="I29" s="36">
        <v>0.0</v>
      </c>
      <c r="J29" s="77">
        <f t="shared" si="2"/>
        <v>0.0</v>
      </c>
      <c r="K29" s="77">
        <f t="shared" si="3"/>
        <v>0.0</v>
      </c>
      <c r="L29" s="77" t="str">
        <f t="shared" si="4"/>
        <v>GOOD</v>
      </c>
      <c r="M29" s="36">
        <v>0.0</v>
      </c>
      <c r="N29" s="76" t="str">
        <f t="shared" si="5"/>
        <v>GOOD</v>
      </c>
      <c r="O29" s="36">
        <v>0.0</v>
      </c>
      <c r="P29" s="76" t="str">
        <f t="shared" si="6"/>
        <v>GOOD</v>
      </c>
      <c r="Q29" s="78">
        <v>0.0</v>
      </c>
      <c r="R29" s="45" t="s">
        <v>192</v>
      </c>
      <c r="S29" s="45"/>
      <c r="T29" s="45"/>
      <c r="U29" s="45"/>
      <c r="V29" s="45"/>
    </row>
    <row r="30" spans="8:8">
      <c r="A30" s="22" t="s">
        <v>93</v>
      </c>
      <c r="B30" s="36" t="s">
        <v>1533</v>
      </c>
      <c r="C30" s="36" t="s">
        <v>1542</v>
      </c>
      <c r="D30" s="36">
        <v>0.0</v>
      </c>
      <c r="E30" s="36">
        <v>0.0</v>
      </c>
      <c r="F30" s="36">
        <v>0.0</v>
      </c>
      <c r="G30" s="76">
        <f t="shared" si="0"/>
        <v>0.0</v>
      </c>
      <c r="H30" s="76" t="str">
        <f t="shared" si="1"/>
        <v>GOOD</v>
      </c>
      <c r="I30" s="36">
        <v>0.0</v>
      </c>
      <c r="J30" s="77">
        <f t="shared" si="2"/>
        <v>0.0</v>
      </c>
      <c r="K30" s="77">
        <f t="shared" si="3"/>
        <v>0.0</v>
      </c>
      <c r="L30" s="77" t="str">
        <f t="shared" si="4"/>
        <v>GOOD</v>
      </c>
      <c r="M30" s="36">
        <v>0.0</v>
      </c>
      <c r="N30" s="76" t="str">
        <f t="shared" si="5"/>
        <v>GOOD</v>
      </c>
      <c r="O30" s="36">
        <v>0.0</v>
      </c>
      <c r="P30" s="76" t="str">
        <f t="shared" si="6"/>
        <v>GOOD</v>
      </c>
      <c r="Q30" s="78">
        <v>0.0</v>
      </c>
      <c r="R30" s="45" t="s">
        <v>1532</v>
      </c>
      <c r="S30" s="45"/>
      <c r="T30" s="45"/>
      <c r="U30" s="80"/>
      <c r="V30" s="80"/>
    </row>
    <row r="31" spans="8:8">
      <c r="A31" s="22" t="s">
        <v>93</v>
      </c>
      <c r="B31" s="36" t="s">
        <v>1534</v>
      </c>
      <c r="C31" s="81" t="s">
        <v>1542</v>
      </c>
      <c r="D31" s="36">
        <v>1.0</v>
      </c>
      <c r="E31" s="36">
        <v>1.0</v>
      </c>
      <c r="F31" s="36">
        <v>0.0</v>
      </c>
      <c r="G31" s="76">
        <f t="shared" si="0"/>
        <v>1.0</v>
      </c>
      <c r="H31" s="76" t="str">
        <f t="shared" si="1"/>
        <v>GOOD</v>
      </c>
      <c r="I31" s="36">
        <v>1.0</v>
      </c>
      <c r="J31" s="77">
        <f t="shared" si="2"/>
        <v>0.0</v>
      </c>
      <c r="K31" s="77">
        <f t="shared" si="3"/>
        <v>1.0</v>
      </c>
      <c r="L31" s="77" t="str">
        <f t="shared" si="4"/>
        <v>GOOD</v>
      </c>
      <c r="M31" s="36">
        <v>1.0</v>
      </c>
      <c r="N31" s="76" t="str">
        <f t="shared" si="5"/>
        <v>GOOD</v>
      </c>
      <c r="O31" s="36">
        <v>0.0</v>
      </c>
      <c r="P31" s="76" t="str">
        <f t="shared" si="6"/>
        <v>GOOD</v>
      </c>
      <c r="Q31" s="78">
        <v>1.0</v>
      </c>
      <c r="R31" s="45" t="s">
        <v>213</v>
      </c>
      <c r="S31" s="45"/>
      <c r="T31" s="45"/>
      <c r="U31" s="45"/>
      <c r="V31" s="45"/>
    </row>
    <row r="32" spans="8:8">
      <c r="A32" s="22" t="s">
        <v>104</v>
      </c>
      <c r="B32" s="36" t="s">
        <v>1535</v>
      </c>
      <c r="C32" s="36" t="s">
        <v>1542</v>
      </c>
      <c r="D32" s="36">
        <v>0.0</v>
      </c>
      <c r="E32" s="36">
        <v>0.0</v>
      </c>
      <c r="F32" s="36">
        <v>0.0</v>
      </c>
      <c r="G32" s="76">
        <f t="shared" si="0"/>
        <v>0.0</v>
      </c>
      <c r="H32" s="76" t="str">
        <f t="shared" si="1"/>
        <v>GOOD</v>
      </c>
      <c r="I32" s="36">
        <v>0.0</v>
      </c>
      <c r="J32" s="77">
        <f t="shared" si="2"/>
        <v>0.0</v>
      </c>
      <c r="K32" s="77">
        <f t="shared" si="3"/>
        <v>0.0</v>
      </c>
      <c r="L32" s="77" t="str">
        <f t="shared" si="4"/>
        <v>GOOD</v>
      </c>
      <c r="M32" s="36">
        <v>0.0</v>
      </c>
      <c r="N32" s="76" t="str">
        <f t="shared" si="5"/>
        <v>GOOD</v>
      </c>
      <c r="O32" s="36">
        <v>0.0</v>
      </c>
      <c r="P32" s="76" t="str">
        <f t="shared" si="6"/>
        <v>GOOD</v>
      </c>
      <c r="Q32" s="78">
        <v>0.0</v>
      </c>
      <c r="R32" s="45" t="s">
        <v>416</v>
      </c>
      <c r="S32" s="45"/>
      <c r="T32" s="45"/>
      <c r="U32" s="45"/>
      <c r="V32" s="45"/>
    </row>
    <row r="33" spans="8:8">
      <c r="A33" s="22" t="s">
        <v>104</v>
      </c>
      <c r="B33" s="36" t="s">
        <v>1538</v>
      </c>
      <c r="C33" s="36" t="s">
        <v>1542</v>
      </c>
      <c r="D33" s="36">
        <v>0.0</v>
      </c>
      <c r="E33" s="36">
        <v>0.0</v>
      </c>
      <c r="F33" s="36">
        <v>0.0</v>
      </c>
      <c r="G33" s="76">
        <f t="shared" si="0"/>
        <v>0.0</v>
      </c>
      <c r="H33" s="76" t="str">
        <f t="shared" si="1"/>
        <v>GOOD</v>
      </c>
      <c r="I33" s="36">
        <v>0.0</v>
      </c>
      <c r="J33" s="77">
        <f t="shared" si="2"/>
        <v>0.0</v>
      </c>
      <c r="K33" s="77">
        <f t="shared" si="3"/>
        <v>0.0</v>
      </c>
      <c r="L33" s="77" t="str">
        <f t="shared" si="4"/>
        <v>GOOD</v>
      </c>
      <c r="M33" s="36">
        <v>0.0</v>
      </c>
      <c r="N33" s="76" t="str">
        <f t="shared" si="5"/>
        <v>GOOD</v>
      </c>
      <c r="O33" s="36">
        <v>0.0</v>
      </c>
      <c r="P33" s="76" t="str">
        <f t="shared" si="6"/>
        <v>GOOD</v>
      </c>
      <c r="Q33" s="78">
        <v>0.0</v>
      </c>
      <c r="R33" s="45" t="s">
        <v>210</v>
      </c>
      <c r="S33" s="80"/>
      <c r="T33" s="45"/>
      <c r="U33" s="80"/>
      <c r="V33" s="45"/>
    </row>
    <row r="34" spans="8:8">
      <c r="A34" s="22" t="s">
        <v>93</v>
      </c>
      <c r="B34" s="36" t="s">
        <v>1539</v>
      </c>
      <c r="C34" s="36" t="s">
        <v>1542</v>
      </c>
      <c r="D34" s="36">
        <v>0.0</v>
      </c>
      <c r="E34" s="36">
        <v>0.0</v>
      </c>
      <c r="F34" s="36">
        <v>0.0</v>
      </c>
      <c r="G34" s="76">
        <f t="shared" si="0"/>
        <v>0.0</v>
      </c>
      <c r="H34" s="76" t="str">
        <f t="shared" si="1"/>
        <v>GOOD</v>
      </c>
      <c r="I34" s="36">
        <v>0.0</v>
      </c>
      <c r="J34" s="77">
        <f t="shared" si="2"/>
        <v>0.0</v>
      </c>
      <c r="K34" s="77">
        <f t="shared" si="3"/>
        <v>0.0</v>
      </c>
      <c r="L34" s="77" t="str">
        <f t="shared" si="4"/>
        <v>GOOD</v>
      </c>
      <c r="M34" s="36">
        <v>0.0</v>
      </c>
      <c r="N34" s="76" t="str">
        <f t="shared" si="5"/>
        <v>GOOD</v>
      </c>
      <c r="O34" s="36">
        <v>0.0</v>
      </c>
      <c r="P34" s="76" t="str">
        <f t="shared" si="6"/>
        <v>GOOD</v>
      </c>
      <c r="Q34" s="78">
        <v>0.0</v>
      </c>
      <c r="R34" s="45" t="s">
        <v>232</v>
      </c>
      <c r="S34" s="45"/>
      <c r="T34" s="45"/>
      <c r="U34" s="80"/>
      <c r="V34" s="80"/>
    </row>
    <row r="35" spans="8:8">
      <c r="A35" s="22" t="s">
        <v>742</v>
      </c>
      <c r="B35" s="36" t="s">
        <v>1530</v>
      </c>
      <c r="C35" s="36" t="s">
        <v>1544</v>
      </c>
      <c r="D35" s="36">
        <v>0.0</v>
      </c>
      <c r="E35" s="36">
        <v>0.0</v>
      </c>
      <c r="F35" s="36">
        <v>0.0</v>
      </c>
      <c r="G35" s="76">
        <f t="shared" si="0"/>
        <v>0.0</v>
      </c>
      <c r="H35" s="76" t="str">
        <f t="shared" si="1"/>
        <v>GOOD</v>
      </c>
      <c r="I35" s="36">
        <v>0.0</v>
      </c>
      <c r="J35" s="77">
        <f t="shared" si="2"/>
        <v>0.0</v>
      </c>
      <c r="K35" s="77">
        <f t="shared" si="7" ref="K35:K66">SUM(I35:J35)</f>
        <v>0.0</v>
      </c>
      <c r="L35" s="77" t="str">
        <f t="shared" si="4"/>
        <v>GOOD</v>
      </c>
      <c r="M35" s="36">
        <v>0.0</v>
      </c>
      <c r="N35" s="76" t="str">
        <f t="shared" si="5"/>
        <v>GOOD</v>
      </c>
      <c r="O35" s="36">
        <v>0.0</v>
      </c>
      <c r="P35" s="76" t="str">
        <f t="shared" si="6"/>
        <v>GOOD</v>
      </c>
      <c r="Q35" s="78">
        <v>0.0</v>
      </c>
      <c r="R35" s="45" t="s">
        <v>193</v>
      </c>
      <c r="S35" s="79"/>
      <c r="T35" s="45"/>
      <c r="U35" s="45"/>
      <c r="V35" s="45"/>
    </row>
    <row r="36" spans="8:8">
      <c r="A36" s="22" t="s">
        <v>742</v>
      </c>
      <c r="B36" s="36" t="s">
        <v>137</v>
      </c>
      <c r="C36" s="36" t="s">
        <v>1544</v>
      </c>
      <c r="D36" s="36">
        <v>0.0</v>
      </c>
      <c r="E36" s="36">
        <v>0.0</v>
      </c>
      <c r="F36" s="36">
        <v>0.0</v>
      </c>
      <c r="G36" s="76">
        <f t="shared" si="0"/>
        <v>0.0</v>
      </c>
      <c r="H36" s="76" t="str">
        <f t="shared" si="1"/>
        <v>GOOD</v>
      </c>
      <c r="I36" s="36">
        <v>0.0</v>
      </c>
      <c r="J36" s="77">
        <f t="shared" si="2"/>
        <v>0.0</v>
      </c>
      <c r="K36" s="77">
        <f t="shared" si="7"/>
        <v>0.0</v>
      </c>
      <c r="L36" s="77" t="str">
        <f t="shared" si="4"/>
        <v>GOOD</v>
      </c>
      <c r="M36" s="36">
        <v>0.0</v>
      </c>
      <c r="N36" s="76" t="str">
        <f t="shared" si="5"/>
        <v>GOOD</v>
      </c>
      <c r="O36" s="36">
        <v>0.0</v>
      </c>
      <c r="P36" s="76" t="str">
        <f t="shared" si="6"/>
        <v>GOOD</v>
      </c>
      <c r="Q36" s="78">
        <v>0.0</v>
      </c>
      <c r="R36" s="45" t="s">
        <v>192</v>
      </c>
      <c r="S36" s="45"/>
      <c r="T36" s="45"/>
      <c r="U36" s="45"/>
      <c r="V36" s="45"/>
    </row>
    <row r="37" spans="8:8" ht="28.8">
      <c r="A37" s="22" t="s">
        <v>93</v>
      </c>
      <c r="B37" t="s">
        <v>1533</v>
      </c>
      <c r="C37" t="s">
        <v>1544</v>
      </c>
      <c r="D37">
        <v>2.0</v>
      </c>
      <c r="E37" s="84">
        <v>2.0</v>
      </c>
      <c r="F37" s="84">
        <v>0.0</v>
      </c>
      <c r="G37" s="76">
        <f t="shared" si="0"/>
        <v>2.0</v>
      </c>
      <c r="H37" s="76" t="str">
        <f t="shared" si="1"/>
        <v>GOOD</v>
      </c>
      <c r="I37">
        <v>2.0</v>
      </c>
      <c r="J37" s="77">
        <f t="shared" si="2"/>
        <v>0.0</v>
      </c>
      <c r="K37" s="77">
        <f t="shared" si="7"/>
        <v>2.0</v>
      </c>
      <c r="L37" s="77" t="str">
        <f t="shared" si="4"/>
        <v>GOOD</v>
      </c>
      <c r="M37">
        <v>2.0</v>
      </c>
      <c r="N37" s="76" t="str">
        <f t="shared" si="5"/>
        <v>GOOD</v>
      </c>
      <c r="O37">
        <v>0.0</v>
      </c>
      <c r="P37" s="76" t="str">
        <f t="shared" si="6"/>
        <v>GOOD</v>
      </c>
      <c r="Q37">
        <v>2.0</v>
      </c>
      <c r="R37" s="85" t="s">
        <v>224</v>
      </c>
      <c r="S37" s="86" t="s">
        <v>1545</v>
      </c>
      <c r="T37" s="45" t="s">
        <v>711</v>
      </c>
      <c r="U37" s="80"/>
      <c r="V37" s="80"/>
    </row>
    <row r="38" spans="8:8">
      <c r="A38" s="22" t="s">
        <v>93</v>
      </c>
      <c r="B38" s="36" t="s">
        <v>1534</v>
      </c>
      <c r="C38" s="81" t="s">
        <v>1544</v>
      </c>
      <c r="D38" s="36">
        <v>0.0</v>
      </c>
      <c r="E38" s="36">
        <v>0.0</v>
      </c>
      <c r="F38" s="36">
        <v>0.0</v>
      </c>
      <c r="G38" s="76">
        <f t="shared" si="0"/>
        <v>0.0</v>
      </c>
      <c r="H38" s="76" t="str">
        <f t="shared" si="1"/>
        <v>GOOD</v>
      </c>
      <c r="I38" s="36">
        <v>0.0</v>
      </c>
      <c r="J38" s="77">
        <f t="shared" si="2"/>
        <v>0.0</v>
      </c>
      <c r="K38" s="77">
        <f t="shared" si="7"/>
        <v>0.0</v>
      </c>
      <c r="L38" s="77" t="str">
        <f t="shared" si="4"/>
        <v>GOOD</v>
      </c>
      <c r="M38" s="36">
        <v>0.0</v>
      </c>
      <c r="N38" s="76" t="str">
        <f t="shared" si="5"/>
        <v>GOOD</v>
      </c>
      <c r="O38" s="36">
        <v>0.0</v>
      </c>
      <c r="P38" s="76" t="str">
        <f t="shared" si="6"/>
        <v>GOOD</v>
      </c>
      <c r="Q38" s="78">
        <v>0.0</v>
      </c>
      <c r="R38" s="45" t="s">
        <v>214</v>
      </c>
      <c r="S38" s="45"/>
      <c r="T38" s="45"/>
      <c r="U38" s="45"/>
      <c r="V38" s="45"/>
    </row>
    <row r="39" spans="8:8" ht="72.0">
      <c r="A39" s="22" t="s">
        <v>104</v>
      </c>
      <c r="B39" s="36" t="s">
        <v>1535</v>
      </c>
      <c r="C39" s="36" t="s">
        <v>1544</v>
      </c>
      <c r="D39" s="36">
        <v>0.0</v>
      </c>
      <c r="E39" s="36">
        <v>0.0</v>
      </c>
      <c r="F39" s="36">
        <v>0.0</v>
      </c>
      <c r="G39" s="76">
        <f t="shared" si="0"/>
        <v>0.0</v>
      </c>
      <c r="H39" s="76" t="str">
        <f t="shared" si="1"/>
        <v>GOOD</v>
      </c>
      <c r="I39" s="36">
        <v>0.0</v>
      </c>
      <c r="J39" s="77">
        <f t="shared" si="2"/>
        <v>0.0</v>
      </c>
      <c r="K39" s="77">
        <f t="shared" si="7"/>
        <v>0.0</v>
      </c>
      <c r="L39" s="77" t="str">
        <f t="shared" si="4"/>
        <v>GOOD</v>
      </c>
      <c r="M39" s="36">
        <v>0.0</v>
      </c>
      <c r="N39" s="76" t="str">
        <f t="shared" si="5"/>
        <v>GOOD</v>
      </c>
      <c r="O39" s="36">
        <v>0.0</v>
      </c>
      <c r="P39" s="76" t="str">
        <f t="shared" si="6"/>
        <v>GOOD</v>
      </c>
      <c r="Q39" s="87">
        <v>0.0</v>
      </c>
      <c r="R39" s="45" t="s">
        <v>417</v>
      </c>
      <c r="S39" s="45" t="s">
        <v>1546</v>
      </c>
      <c r="T39" s="45" t="s">
        <v>711</v>
      </c>
      <c r="U39" s="45"/>
      <c r="V39" s="45"/>
    </row>
    <row r="40" spans="8:8">
      <c r="A40" s="22" t="s">
        <v>104</v>
      </c>
      <c r="B40" s="36" t="s">
        <v>1538</v>
      </c>
      <c r="C40" s="36" t="s">
        <v>1544</v>
      </c>
      <c r="D40" s="36">
        <v>0.0</v>
      </c>
      <c r="E40" s="36">
        <v>0.0</v>
      </c>
      <c r="F40" s="36">
        <v>0.0</v>
      </c>
      <c r="G40" s="76">
        <f t="shared" si="0"/>
        <v>0.0</v>
      </c>
      <c r="H40" s="76" t="str">
        <f t="shared" si="1"/>
        <v>GOOD</v>
      </c>
      <c r="I40" s="36">
        <v>0.0</v>
      </c>
      <c r="J40" s="77">
        <f t="shared" si="2"/>
        <v>0.0</v>
      </c>
      <c r="K40" s="77">
        <f t="shared" si="7"/>
        <v>0.0</v>
      </c>
      <c r="L40" s="77" t="str">
        <f t="shared" si="4"/>
        <v>GOOD</v>
      </c>
      <c r="M40" s="36">
        <v>0.0</v>
      </c>
      <c r="N40" s="76" t="str">
        <f t="shared" si="5"/>
        <v>GOOD</v>
      </c>
      <c r="O40" s="36">
        <v>0.0</v>
      </c>
      <c r="P40" s="76" t="str">
        <f t="shared" si="6"/>
        <v>GOOD</v>
      </c>
      <c r="Q40" s="78">
        <v>0.0</v>
      </c>
      <c r="R40" s="45" t="s">
        <v>210</v>
      </c>
      <c r="S40" s="45"/>
      <c r="T40" s="45"/>
      <c r="U40" s="45"/>
      <c r="V40" s="45"/>
    </row>
    <row r="41" spans="8:8">
      <c r="A41" s="22" t="s">
        <v>93</v>
      </c>
      <c r="B41" s="36" t="s">
        <v>1539</v>
      </c>
      <c r="C41" s="36" t="s">
        <v>1544</v>
      </c>
      <c r="D41" s="36">
        <v>0.0</v>
      </c>
      <c r="E41" s="36">
        <v>0.0</v>
      </c>
      <c r="F41" s="36">
        <v>0.0</v>
      </c>
      <c r="G41" s="76">
        <f t="shared" si="0"/>
        <v>0.0</v>
      </c>
      <c r="H41" s="76" t="str">
        <f t="shared" si="1"/>
        <v>GOOD</v>
      </c>
      <c r="I41" s="36">
        <v>0.0</v>
      </c>
      <c r="J41" s="77">
        <f t="shared" si="2"/>
        <v>0.0</v>
      </c>
      <c r="K41" s="77">
        <f t="shared" si="7"/>
        <v>0.0</v>
      </c>
      <c r="L41" s="77" t="str">
        <f t="shared" si="4"/>
        <v>GOOD</v>
      </c>
      <c r="M41" s="36">
        <v>0.0</v>
      </c>
      <c r="N41" s="76" t="str">
        <f t="shared" si="5"/>
        <v>GOOD</v>
      </c>
      <c r="O41" s="36">
        <v>0.0</v>
      </c>
      <c r="P41" s="76" t="str">
        <f t="shared" si="6"/>
        <v>GOOD</v>
      </c>
      <c r="Q41" s="78">
        <v>0.0</v>
      </c>
      <c r="R41" s="45" t="s">
        <v>232</v>
      </c>
      <c r="S41" s="45"/>
      <c r="T41" s="45"/>
      <c r="U41" s="80"/>
      <c r="V41" s="80"/>
    </row>
    <row r="42" spans="8:8" ht="28.8">
      <c r="A42" s="22" t="s">
        <v>742</v>
      </c>
      <c r="B42" s="36" t="s">
        <v>1530</v>
      </c>
      <c r="C42" s="36" t="s">
        <v>1547</v>
      </c>
      <c r="D42" s="36">
        <v>0.0</v>
      </c>
      <c r="E42" s="36">
        <v>0.0</v>
      </c>
      <c r="F42" s="36">
        <v>0.0</v>
      </c>
      <c r="G42" s="76">
        <f t="shared" si="0"/>
        <v>0.0</v>
      </c>
      <c r="H42" s="76" t="str">
        <f t="shared" si="1"/>
        <v>GOOD</v>
      </c>
      <c r="I42" s="36">
        <v>0.0</v>
      </c>
      <c r="J42" s="77">
        <f t="shared" si="2"/>
        <v>0.0</v>
      </c>
      <c r="K42" s="77">
        <f t="shared" si="7"/>
        <v>0.0</v>
      </c>
      <c r="L42" s="77" t="str">
        <f t="shared" si="4"/>
        <v>GOOD</v>
      </c>
      <c r="M42" s="36">
        <v>0.0</v>
      </c>
      <c r="N42" s="76" t="str">
        <f t="shared" si="5"/>
        <v>GOOD</v>
      </c>
      <c r="O42" s="36">
        <v>0.0</v>
      </c>
      <c r="P42" s="76" t="str">
        <f t="shared" si="6"/>
        <v>GOOD</v>
      </c>
      <c r="Q42" s="78">
        <v>0.0</v>
      </c>
      <c r="R42" s="45" t="s">
        <v>195</v>
      </c>
      <c r="S42"/>
      <c r="T42" s="45"/>
      <c r="U42" s="45"/>
      <c r="V42" s="45"/>
    </row>
    <row r="43" spans="8:8">
      <c r="A43" s="22" t="s">
        <v>742</v>
      </c>
      <c r="B43" s="36" t="s">
        <v>137</v>
      </c>
      <c r="C43" s="36" t="s">
        <v>1547</v>
      </c>
      <c r="D43" s="36">
        <v>0.0</v>
      </c>
      <c r="E43" s="36">
        <v>0.0</v>
      </c>
      <c r="F43" s="36">
        <v>0.0</v>
      </c>
      <c r="G43" s="76">
        <f t="shared" si="0"/>
        <v>0.0</v>
      </c>
      <c r="H43" s="76" t="str">
        <f t="shared" si="1"/>
        <v>GOOD</v>
      </c>
      <c r="I43" s="36">
        <v>0.0</v>
      </c>
      <c r="J43" s="77">
        <f t="shared" si="2"/>
        <v>0.0</v>
      </c>
      <c r="K43" s="77">
        <f t="shared" si="7"/>
        <v>0.0</v>
      </c>
      <c r="L43" s="77" t="str">
        <f t="shared" si="4"/>
        <v>GOOD</v>
      </c>
      <c r="M43" s="36">
        <v>0.0</v>
      </c>
      <c r="N43" s="76" t="str">
        <f t="shared" si="5"/>
        <v>GOOD</v>
      </c>
      <c r="O43" s="36">
        <v>0.0</v>
      </c>
      <c r="P43" s="76" t="str">
        <f t="shared" si="6"/>
        <v>GOOD</v>
      </c>
      <c r="Q43" s="78">
        <v>0.0</v>
      </c>
      <c r="R43" s="45" t="s">
        <v>192</v>
      </c>
      <c r="S43" s="45"/>
      <c r="T43" s="45"/>
      <c r="U43" s="45"/>
      <c r="V43" s="45"/>
    </row>
    <row r="44" spans="8:8">
      <c r="A44" s="22" t="s">
        <v>93</v>
      </c>
      <c r="B44" s="36" t="s">
        <v>1533</v>
      </c>
      <c r="C44" s="36" t="s">
        <v>1547</v>
      </c>
      <c r="D44" s="36">
        <v>0.0</v>
      </c>
      <c r="E44" s="36">
        <v>0.0</v>
      </c>
      <c r="F44" s="36">
        <v>0.0</v>
      </c>
      <c r="G44" s="76">
        <f t="shared" si="0"/>
        <v>0.0</v>
      </c>
      <c r="H44" s="76" t="str">
        <f t="shared" si="1"/>
        <v>GOOD</v>
      </c>
      <c r="I44" s="36">
        <v>0.0</v>
      </c>
      <c r="J44" s="77">
        <f t="shared" si="2"/>
        <v>0.0</v>
      </c>
      <c r="K44" s="77">
        <f t="shared" si="7"/>
        <v>0.0</v>
      </c>
      <c r="L44" s="77" t="str">
        <f t="shared" si="4"/>
        <v>GOOD</v>
      </c>
      <c r="M44" s="36">
        <v>0.0</v>
      </c>
      <c r="N44" s="76" t="str">
        <f t="shared" si="5"/>
        <v>GOOD</v>
      </c>
      <c r="O44" s="36">
        <v>0.0</v>
      </c>
      <c r="P44" s="76" t="str">
        <f t="shared" si="6"/>
        <v>GOOD</v>
      </c>
      <c r="Q44" s="78">
        <v>0.0</v>
      </c>
      <c r="R44" s="45" t="s">
        <v>1532</v>
      </c>
      <c r="S44" s="45"/>
      <c r="T44" s="45"/>
      <c r="U44" s="80"/>
      <c r="V44" s="80"/>
    </row>
    <row r="45" spans="8:8">
      <c r="A45" s="22" t="s">
        <v>93</v>
      </c>
      <c r="B45" s="36" t="s">
        <v>1534</v>
      </c>
      <c r="C45" s="81" t="s">
        <v>1547</v>
      </c>
      <c r="D45" s="36">
        <v>0.0</v>
      </c>
      <c r="E45" s="36">
        <v>0.0</v>
      </c>
      <c r="F45" s="36">
        <v>0.0</v>
      </c>
      <c r="G45" s="76">
        <f t="shared" si="0"/>
        <v>0.0</v>
      </c>
      <c r="H45" s="76" t="str">
        <f t="shared" si="1"/>
        <v>GOOD</v>
      </c>
      <c r="I45" s="36">
        <v>0.0</v>
      </c>
      <c r="J45" s="77">
        <f t="shared" si="2"/>
        <v>0.0</v>
      </c>
      <c r="K45" s="77">
        <f t="shared" si="7"/>
        <v>0.0</v>
      </c>
      <c r="L45" s="77" t="str">
        <f t="shared" si="4"/>
        <v>GOOD</v>
      </c>
      <c r="M45" s="36">
        <v>0.0</v>
      </c>
      <c r="N45" s="76" t="str">
        <f t="shared" si="5"/>
        <v>GOOD</v>
      </c>
      <c r="O45" s="36">
        <v>0.0</v>
      </c>
      <c r="P45" s="76" t="str">
        <f t="shared" si="6"/>
        <v>GOOD</v>
      </c>
      <c r="Q45" s="78">
        <v>0.0</v>
      </c>
      <c r="R45" s="45" t="s">
        <v>214</v>
      </c>
      <c r="S45" s="45"/>
      <c r="T45" s="45"/>
      <c r="U45" s="45"/>
      <c r="V45" s="45"/>
    </row>
    <row r="46" spans="8:8" ht="28.8">
      <c r="A46" s="22" t="s">
        <v>104</v>
      </c>
      <c r="B46" s="36" t="s">
        <v>1535</v>
      </c>
      <c r="C46" s="36" t="s">
        <v>1547</v>
      </c>
      <c r="D46" s="36">
        <v>0.0</v>
      </c>
      <c r="E46" s="36">
        <v>0.0</v>
      </c>
      <c r="F46" s="36">
        <v>0.0</v>
      </c>
      <c r="G46" s="76">
        <f t="shared" si="0"/>
        <v>0.0</v>
      </c>
      <c r="H46" s="76" t="str">
        <f t="shared" si="1"/>
        <v>GOOD</v>
      </c>
      <c r="I46" s="36">
        <v>0.0</v>
      </c>
      <c r="J46" s="77">
        <f t="shared" si="2"/>
        <v>0.0</v>
      </c>
      <c r="K46" s="77">
        <f t="shared" si="7"/>
        <v>0.0</v>
      </c>
      <c r="L46" s="77" t="str">
        <f t="shared" si="4"/>
        <v>GOOD</v>
      </c>
      <c r="M46" s="36">
        <v>0.0</v>
      </c>
      <c r="N46" s="76" t="str">
        <f t="shared" si="5"/>
        <v>GOOD</v>
      </c>
      <c r="O46" s="36">
        <v>0.0</v>
      </c>
      <c r="P46" s="76" t="str">
        <f t="shared" si="6"/>
        <v>GOOD</v>
      </c>
      <c r="Q46" s="87">
        <v>0.0</v>
      </c>
      <c r="R46" s="45" t="s">
        <v>418</v>
      </c>
      <c r="S46" s="45" t="s">
        <v>1546</v>
      </c>
      <c r="T46" s="45" t="s">
        <v>711</v>
      </c>
      <c r="U46" s="45"/>
      <c r="V46" s="45"/>
    </row>
    <row r="47" spans="8:8">
      <c r="A47" s="22" t="s">
        <v>104</v>
      </c>
      <c r="B47" s="36" t="s">
        <v>1538</v>
      </c>
      <c r="C47" s="36" t="s">
        <v>1547</v>
      </c>
      <c r="D47" s="36">
        <v>0.0</v>
      </c>
      <c r="E47" s="36">
        <v>0.0</v>
      </c>
      <c r="F47" s="36">
        <v>0.0</v>
      </c>
      <c r="G47" s="76">
        <f t="shared" si="0"/>
        <v>0.0</v>
      </c>
      <c r="H47" s="76" t="str">
        <f t="shared" si="1"/>
        <v>GOOD</v>
      </c>
      <c r="I47" s="36">
        <v>0.0</v>
      </c>
      <c r="J47" s="77">
        <f t="shared" si="2"/>
        <v>0.0</v>
      </c>
      <c r="K47" s="77">
        <f t="shared" si="7"/>
        <v>0.0</v>
      </c>
      <c r="L47" s="77" t="str">
        <f t="shared" si="4"/>
        <v>GOOD</v>
      </c>
      <c r="M47" s="36">
        <v>0.0</v>
      </c>
      <c r="N47" s="76" t="str">
        <f t="shared" si="5"/>
        <v>GOOD</v>
      </c>
      <c r="O47" s="36">
        <v>0.0</v>
      </c>
      <c r="P47" s="76" t="str">
        <f t="shared" si="6"/>
        <v>GOOD</v>
      </c>
      <c r="Q47" s="78">
        <v>0.0</v>
      </c>
      <c r="R47" s="45" t="s">
        <v>210</v>
      </c>
      <c r="S47" s="45"/>
      <c r="T47" s="45"/>
      <c r="U47" s="45"/>
      <c r="V47" s="45"/>
    </row>
    <row r="48" spans="8:8">
      <c r="A48" s="22" t="s">
        <v>104</v>
      </c>
      <c r="B48" s="36" t="s">
        <v>1538</v>
      </c>
      <c r="C48" s="36" t="s">
        <v>1548</v>
      </c>
      <c r="D48" s="36">
        <v>0.0</v>
      </c>
      <c r="E48" s="36">
        <v>0.0</v>
      </c>
      <c r="F48" s="36">
        <v>0.0</v>
      </c>
      <c r="G48" s="76">
        <f t="shared" si="0"/>
        <v>0.0</v>
      </c>
      <c r="H48" s="76" t="str">
        <f t="shared" si="1"/>
        <v>GOOD</v>
      </c>
      <c r="I48" s="36">
        <v>0.0</v>
      </c>
      <c r="J48" s="77">
        <f t="shared" si="2"/>
        <v>0.0</v>
      </c>
      <c r="K48" s="77">
        <f t="shared" si="7"/>
        <v>0.0</v>
      </c>
      <c r="L48" s="77" t="str">
        <f t="shared" si="4"/>
        <v>GOOD</v>
      </c>
      <c r="M48" s="36">
        <v>0.0</v>
      </c>
      <c r="N48" s="76" t="str">
        <f t="shared" si="5"/>
        <v>GOOD</v>
      </c>
      <c r="O48" s="36">
        <v>0.0</v>
      </c>
      <c r="P48" s="76" t="str">
        <f t="shared" si="6"/>
        <v>GOOD</v>
      </c>
      <c r="Q48" s="78">
        <v>0.0</v>
      </c>
      <c r="R48" s="45" t="s">
        <v>210</v>
      </c>
      <c r="S48" s="80"/>
      <c r="T48" s="45"/>
      <c r="U48" s="80"/>
      <c r="V48" s="45"/>
    </row>
    <row r="49" spans="8:8">
      <c r="A49" s="22" t="s">
        <v>104</v>
      </c>
      <c r="B49" s="36" t="s">
        <v>1538</v>
      </c>
      <c r="C49" s="36" t="s">
        <v>1549</v>
      </c>
      <c r="D49" s="36">
        <v>0.0</v>
      </c>
      <c r="E49" s="36">
        <v>0.0</v>
      </c>
      <c r="F49" s="36">
        <v>0.0</v>
      </c>
      <c r="G49" s="76">
        <f t="shared" si="0"/>
        <v>0.0</v>
      </c>
      <c r="H49" s="76" t="str">
        <f t="shared" si="1"/>
        <v>GOOD</v>
      </c>
      <c r="I49" s="36">
        <v>0.0</v>
      </c>
      <c r="J49" s="77">
        <f t="shared" si="2"/>
        <v>0.0</v>
      </c>
      <c r="K49" s="77">
        <f t="shared" si="7"/>
        <v>0.0</v>
      </c>
      <c r="L49" s="77" t="str">
        <f t="shared" si="4"/>
        <v>GOOD</v>
      </c>
      <c r="M49" s="36">
        <v>0.0</v>
      </c>
      <c r="N49" s="76" t="str">
        <f t="shared" si="5"/>
        <v>GOOD</v>
      </c>
      <c r="O49" s="36">
        <v>0.0</v>
      </c>
      <c r="P49" s="76" t="str">
        <f t="shared" si="6"/>
        <v>GOOD</v>
      </c>
      <c r="Q49" s="78">
        <v>0.0</v>
      </c>
      <c r="R49" s="45" t="s">
        <v>210</v>
      </c>
      <c r="S49" s="45"/>
      <c r="T49" s="45"/>
      <c r="U49" s="45"/>
      <c r="V49" s="45"/>
    </row>
    <row r="50" spans="8:8">
      <c r="A50" s="22" t="s">
        <v>104</v>
      </c>
      <c r="B50" s="36" t="s">
        <v>1538</v>
      </c>
      <c r="C50" s="36" t="s">
        <v>1550</v>
      </c>
      <c r="D50" s="36">
        <v>0.0</v>
      </c>
      <c r="E50" s="36">
        <v>0.0</v>
      </c>
      <c r="F50" s="36">
        <v>0.0</v>
      </c>
      <c r="G50" s="76">
        <f t="shared" si="0"/>
        <v>0.0</v>
      </c>
      <c r="H50" s="76" t="str">
        <f t="shared" si="1"/>
        <v>GOOD</v>
      </c>
      <c r="I50" s="36">
        <v>0.0</v>
      </c>
      <c r="J50" s="77">
        <f t="shared" si="2"/>
        <v>0.0</v>
      </c>
      <c r="K50" s="77">
        <f t="shared" si="7"/>
        <v>0.0</v>
      </c>
      <c r="L50" s="77" t="str">
        <f t="shared" si="4"/>
        <v>GOOD</v>
      </c>
      <c r="M50" s="36">
        <v>0.0</v>
      </c>
      <c r="N50" s="76" t="str">
        <f t="shared" si="5"/>
        <v>GOOD</v>
      </c>
      <c r="O50" s="36">
        <v>0.0</v>
      </c>
      <c r="P50" s="76" t="str">
        <f t="shared" si="6"/>
        <v>GOOD</v>
      </c>
      <c r="Q50" s="78">
        <v>0.0</v>
      </c>
      <c r="R50" s="45" t="s">
        <v>210</v>
      </c>
      <c r="S50" s="45"/>
      <c r="T50" s="45"/>
      <c r="U50" s="45"/>
      <c r="V50" s="45"/>
    </row>
    <row r="51" spans="8:8">
      <c r="A51" s="22" t="s">
        <v>104</v>
      </c>
      <c r="B51" s="36" t="s">
        <v>1538</v>
      </c>
      <c r="C51" s="88">
        <v>45327.0</v>
      </c>
      <c r="D51" s="36">
        <v>0.0</v>
      </c>
      <c r="E51" s="36">
        <v>0.0</v>
      </c>
      <c r="F51" s="36">
        <v>0.0</v>
      </c>
      <c r="G51" s="76">
        <f t="shared" si="0"/>
        <v>0.0</v>
      </c>
      <c r="H51" s="76" t="str">
        <f t="shared" si="1"/>
        <v>GOOD</v>
      </c>
      <c r="I51" s="36">
        <v>0.0</v>
      </c>
      <c r="J51" s="77">
        <f t="shared" si="2"/>
        <v>0.0</v>
      </c>
      <c r="K51" s="77">
        <f t="shared" si="7"/>
        <v>0.0</v>
      </c>
      <c r="L51" s="77" t="str">
        <f t="shared" si="4"/>
        <v>GOOD</v>
      </c>
      <c r="M51" s="36">
        <v>0.0</v>
      </c>
      <c r="N51" s="76" t="str">
        <f t="shared" si="5"/>
        <v>GOOD</v>
      </c>
      <c r="O51" s="36">
        <v>0.0</v>
      </c>
      <c r="P51" s="76" t="str">
        <f t="shared" si="6"/>
        <v>GOOD</v>
      </c>
      <c r="Q51" s="78">
        <v>0.0</v>
      </c>
      <c r="R51" s="45" t="s">
        <v>210</v>
      </c>
      <c r="S51" s="80"/>
      <c r="T51" s="45"/>
      <c r="U51" s="80"/>
      <c r="V51" s="45"/>
    </row>
    <row r="52" spans="8:8">
      <c r="A52" s="22" t="s">
        <v>104</v>
      </c>
      <c r="B52" s="36" t="s">
        <v>1538</v>
      </c>
      <c r="C52" s="88">
        <v>45356.0</v>
      </c>
      <c r="D52" s="36">
        <v>0.0</v>
      </c>
      <c r="E52" s="36">
        <v>0.0</v>
      </c>
      <c r="F52" s="36">
        <v>0.0</v>
      </c>
      <c r="G52" s="76">
        <f t="shared" si="0"/>
        <v>0.0</v>
      </c>
      <c r="H52" s="76" t="str">
        <f t="shared" si="1"/>
        <v>GOOD</v>
      </c>
      <c r="I52" s="36">
        <v>0.0</v>
      </c>
      <c r="J52" s="77">
        <f t="shared" si="2"/>
        <v>0.0</v>
      </c>
      <c r="K52" s="77">
        <f t="shared" si="7"/>
        <v>0.0</v>
      </c>
      <c r="L52" s="77" t="str">
        <f t="shared" si="4"/>
        <v>GOOD</v>
      </c>
      <c r="M52" s="36">
        <v>0.0</v>
      </c>
      <c r="N52" s="76" t="str">
        <f t="shared" si="5"/>
        <v>GOOD</v>
      </c>
      <c r="O52" s="36">
        <v>0.0</v>
      </c>
      <c r="P52" s="76" t="str">
        <f t="shared" si="6"/>
        <v>GOOD</v>
      </c>
      <c r="Q52" s="78">
        <v>0.0</v>
      </c>
      <c r="R52" s="45" t="s">
        <v>210</v>
      </c>
      <c r="S52" s="45"/>
      <c r="T52" s="45"/>
      <c r="U52" s="45"/>
      <c r="V52" s="45"/>
    </row>
    <row r="53" spans="8:8">
      <c r="A53" s="22" t="s">
        <v>93</v>
      </c>
      <c r="B53" s="36" t="s">
        <v>1533</v>
      </c>
      <c r="C53" s="36" t="s">
        <v>1548</v>
      </c>
      <c r="D53" s="36">
        <v>0.0</v>
      </c>
      <c r="E53" s="36">
        <v>0.0</v>
      </c>
      <c r="F53" s="36">
        <v>0.0</v>
      </c>
      <c r="G53" s="76">
        <f t="shared" si="0"/>
        <v>0.0</v>
      </c>
      <c r="H53" s="76" t="str">
        <f t="shared" si="1"/>
        <v>GOOD</v>
      </c>
      <c r="I53" s="36">
        <v>0.0</v>
      </c>
      <c r="J53" s="77">
        <f t="shared" si="2"/>
        <v>0.0</v>
      </c>
      <c r="K53" s="77">
        <f t="shared" si="7"/>
        <v>0.0</v>
      </c>
      <c r="L53" s="77" t="str">
        <f t="shared" si="4"/>
        <v>GOOD</v>
      </c>
      <c r="M53" s="36">
        <v>0.0</v>
      </c>
      <c r="N53" s="76" t="str">
        <f t="shared" si="5"/>
        <v>GOOD</v>
      </c>
      <c r="O53" s="36">
        <v>0.0</v>
      </c>
      <c r="P53" s="76" t="str">
        <f t="shared" si="6"/>
        <v>GOOD</v>
      </c>
      <c r="Q53" s="78">
        <v>0.0</v>
      </c>
      <c r="R53" s="45" t="s">
        <v>1532</v>
      </c>
      <c r="S53" s="45"/>
      <c r="T53" s="45"/>
      <c r="U53" s="80"/>
      <c r="V53" s="80"/>
    </row>
    <row r="54" spans="8:8">
      <c r="A54" s="22" t="s">
        <v>93</v>
      </c>
      <c r="B54" s="36" t="s">
        <v>1534</v>
      </c>
      <c r="C54" s="81" t="s">
        <v>1548</v>
      </c>
      <c r="D54" s="36">
        <v>0.0</v>
      </c>
      <c r="E54" s="36">
        <v>0.0</v>
      </c>
      <c r="F54" s="36">
        <v>0.0</v>
      </c>
      <c r="G54" s="76">
        <f t="shared" si="0"/>
        <v>0.0</v>
      </c>
      <c r="H54" s="76" t="str">
        <f t="shared" si="1"/>
        <v>GOOD</v>
      </c>
      <c r="I54" s="36">
        <v>0.0</v>
      </c>
      <c r="J54" s="77">
        <f t="shared" si="2"/>
        <v>0.0</v>
      </c>
      <c r="K54" s="77">
        <f t="shared" si="7"/>
        <v>0.0</v>
      </c>
      <c r="L54" s="77" t="str">
        <f t="shared" si="4"/>
        <v>GOOD</v>
      </c>
      <c r="M54" s="36">
        <v>0.0</v>
      </c>
      <c r="N54" s="76" t="str">
        <f t="shared" si="5"/>
        <v>GOOD</v>
      </c>
      <c r="O54" s="36">
        <v>0.0</v>
      </c>
      <c r="P54" s="76" t="str">
        <f t="shared" si="6"/>
        <v>GOOD</v>
      </c>
      <c r="Q54" s="78">
        <v>0.0</v>
      </c>
      <c r="R54" s="45" t="s">
        <v>214</v>
      </c>
      <c r="S54" s="45"/>
      <c r="T54" s="45"/>
      <c r="U54" s="45"/>
      <c r="V54" s="45"/>
    </row>
    <row r="55" spans="8:8">
      <c r="A55" s="22" t="s">
        <v>93</v>
      </c>
      <c r="B55" s="36" t="s">
        <v>1539</v>
      </c>
      <c r="C55" s="36" t="s">
        <v>1547</v>
      </c>
      <c r="D55" s="36">
        <v>0.0</v>
      </c>
      <c r="E55" s="36">
        <v>0.0</v>
      </c>
      <c r="F55" s="36">
        <v>0.0</v>
      </c>
      <c r="G55" s="76">
        <f t="shared" si="0"/>
        <v>0.0</v>
      </c>
      <c r="H55" s="76" t="str">
        <f t="shared" si="1"/>
        <v>GOOD</v>
      </c>
      <c r="I55" s="36">
        <v>0.0</v>
      </c>
      <c r="J55" s="77">
        <f t="shared" si="2"/>
        <v>0.0</v>
      </c>
      <c r="K55" s="77">
        <f t="shared" si="7"/>
        <v>0.0</v>
      </c>
      <c r="L55" s="77" t="str">
        <f t="shared" si="4"/>
        <v>GOOD</v>
      </c>
      <c r="M55" s="36">
        <v>0.0</v>
      </c>
      <c r="N55" s="76" t="str">
        <f t="shared" si="5"/>
        <v>GOOD</v>
      </c>
      <c r="O55" s="36">
        <v>0.0</v>
      </c>
      <c r="P55" s="76" t="str">
        <f t="shared" si="6"/>
        <v>GOOD</v>
      </c>
      <c r="Q55" s="78">
        <v>0.0</v>
      </c>
      <c r="R55" s="45" t="s">
        <v>232</v>
      </c>
      <c r="S55" s="45"/>
      <c r="T55" s="45"/>
      <c r="U55" s="80"/>
      <c r="V55" s="80"/>
    </row>
    <row r="56" spans="8:8">
      <c r="A56" s="22" t="s">
        <v>93</v>
      </c>
      <c r="B56" s="36" t="s">
        <v>1539</v>
      </c>
      <c r="C56" s="36" t="s">
        <v>1548</v>
      </c>
      <c r="D56" s="36">
        <v>0.0</v>
      </c>
      <c r="E56" s="36">
        <v>0.0</v>
      </c>
      <c r="F56" s="36">
        <v>0.0</v>
      </c>
      <c r="G56" s="76">
        <f t="shared" si="0"/>
        <v>0.0</v>
      </c>
      <c r="H56" s="76" t="str">
        <f t="shared" si="1"/>
        <v>GOOD</v>
      </c>
      <c r="I56" s="36">
        <v>0.0</v>
      </c>
      <c r="J56" s="77">
        <f t="shared" si="2"/>
        <v>0.0</v>
      </c>
      <c r="K56" s="77">
        <f t="shared" si="7"/>
        <v>0.0</v>
      </c>
      <c r="L56" s="77" t="str">
        <f t="shared" si="4"/>
        <v>GOOD</v>
      </c>
      <c r="M56" s="36">
        <v>0.0</v>
      </c>
      <c r="N56" s="76" t="str">
        <f t="shared" si="5"/>
        <v>GOOD</v>
      </c>
      <c r="O56" s="36">
        <v>0.0</v>
      </c>
      <c r="P56" s="76" t="str">
        <f t="shared" si="6"/>
        <v>GOOD</v>
      </c>
      <c r="Q56" s="78">
        <v>0.0</v>
      </c>
      <c r="R56" s="45" t="s">
        <v>232</v>
      </c>
      <c r="S56" s="45"/>
      <c r="T56" s="45"/>
      <c r="U56" s="80"/>
      <c r="V56" s="80"/>
    </row>
    <row r="57" spans="8:8" s="70" ht="19.5" customFormat="1" customHeight="1">
      <c r="A57" s="89"/>
      <c r="B57" s="89"/>
      <c r="C57" s="89"/>
      <c r="D57" s="89"/>
      <c r="E57" s="89"/>
      <c r="F57" s="89"/>
      <c r="G57" s="76">
        <f t="shared" si="0"/>
        <v>0.0</v>
      </c>
      <c r="H57" s="76" t="str">
        <f t="shared" si="1"/>
        <v>GOOD</v>
      </c>
      <c r="I57" s="89"/>
      <c r="J57" s="77">
        <f t="shared" si="2"/>
        <v>0.0</v>
      </c>
      <c r="K57" s="77">
        <f t="shared" si="7"/>
        <v>0.0</v>
      </c>
      <c r="L57" s="77" t="str">
        <f t="shared" si="4"/>
        <v>GOOD</v>
      </c>
      <c r="M57" s="89"/>
      <c r="N57" s="76" t="str">
        <f t="shared" si="5"/>
        <v>GOOD</v>
      </c>
      <c r="O57" s="89"/>
      <c r="P57" s="76" t="str">
        <f t="shared" si="6"/>
        <v>GOOD</v>
      </c>
      <c r="Q57" s="90"/>
      <c r="R57" s="91"/>
      <c r="S57" s="36"/>
      <c r="T57" s="91"/>
      <c r="U57" s="91"/>
      <c r="V57" s="91"/>
    </row>
    <row r="58" spans="8:8">
      <c r="A58" s="22" t="s">
        <v>742</v>
      </c>
      <c r="B58" s="36" t="s">
        <v>1530</v>
      </c>
      <c r="C58" s="36" t="s">
        <v>1548</v>
      </c>
      <c r="D58" s="36">
        <v>0.0</v>
      </c>
      <c r="E58" s="36">
        <v>0.0</v>
      </c>
      <c r="F58" s="36">
        <v>0.0</v>
      </c>
      <c r="G58" s="76">
        <f t="shared" si="0"/>
        <v>0.0</v>
      </c>
      <c r="H58" s="76" t="str">
        <f t="shared" si="1"/>
        <v>GOOD</v>
      </c>
      <c r="I58" s="36">
        <v>0.0</v>
      </c>
      <c r="J58" s="77">
        <f t="shared" si="2"/>
        <v>0.0</v>
      </c>
      <c r="K58" s="77">
        <f t="shared" si="7"/>
        <v>0.0</v>
      </c>
      <c r="L58" s="77" t="str">
        <f t="shared" si="4"/>
        <v>GOOD</v>
      </c>
      <c r="M58" s="36">
        <v>0.0</v>
      </c>
      <c r="N58" s="76" t="str">
        <f t="shared" si="5"/>
        <v>GOOD</v>
      </c>
      <c r="O58" s="36">
        <v>0.0</v>
      </c>
      <c r="P58" s="76" t="str">
        <f t="shared" si="6"/>
        <v>GOOD</v>
      </c>
      <c r="Q58" s="78">
        <v>0.0</v>
      </c>
      <c r="R58" s="45" t="s">
        <v>193</v>
      </c>
      <c r="S58"/>
      <c r="T58" s="45"/>
      <c r="U58" s="45"/>
      <c r="V58" s="45"/>
    </row>
    <row r="59" spans="8:8" ht="28.8">
      <c r="A59" s="22" t="s">
        <v>742</v>
      </c>
      <c r="B59" s="36" t="s">
        <v>1530</v>
      </c>
      <c r="C59" s="36" t="s">
        <v>1549</v>
      </c>
      <c r="D59" s="36">
        <v>1.0</v>
      </c>
      <c r="E59" s="36">
        <v>1.0</v>
      </c>
      <c r="F59" s="36">
        <v>0.0</v>
      </c>
      <c r="G59" s="76">
        <f t="shared" si="0"/>
        <v>1.0</v>
      </c>
      <c r="H59" s="76" t="str">
        <f t="shared" si="1"/>
        <v>GOOD</v>
      </c>
      <c r="I59" s="36">
        <v>1.0</v>
      </c>
      <c r="J59" s="77">
        <f t="shared" si="2"/>
        <v>0.0</v>
      </c>
      <c r="K59" s="77">
        <f t="shared" si="7"/>
        <v>1.0</v>
      </c>
      <c r="L59" s="77" t="str">
        <f t="shared" si="4"/>
        <v>GOOD</v>
      </c>
      <c r="M59" s="36">
        <v>1.0</v>
      </c>
      <c r="N59" s="76" t="str">
        <f t="shared" si="5"/>
        <v>GOOD</v>
      </c>
      <c r="O59" s="36">
        <v>0.0</v>
      </c>
      <c r="P59" s="78" t="str">
        <f t="shared" si="6"/>
        <v>GOOD</v>
      </c>
      <c r="Q59" s="46">
        <v>1.0</v>
      </c>
      <c r="R59" s="45" t="s">
        <v>196</v>
      </c>
      <c r="S59" s="79"/>
      <c r="T59" s="45"/>
      <c r="U59" s="45"/>
      <c r="V59" s="45"/>
    </row>
    <row r="60" spans="8:8">
      <c r="A60" s="22" t="s">
        <v>742</v>
      </c>
      <c r="B60" s="36" t="s">
        <v>1530</v>
      </c>
      <c r="C60" s="36" t="s">
        <v>1550</v>
      </c>
      <c r="D60" s="36">
        <v>0.0</v>
      </c>
      <c r="E60" s="36">
        <v>0.0</v>
      </c>
      <c r="F60" s="36">
        <v>0.0</v>
      </c>
      <c r="G60" s="76">
        <f t="shared" si="0"/>
        <v>0.0</v>
      </c>
      <c r="H60" s="76" t="str">
        <f t="shared" si="1"/>
        <v>GOOD</v>
      </c>
      <c r="I60" s="36">
        <v>0.0</v>
      </c>
      <c r="J60" s="77">
        <f t="shared" si="2"/>
        <v>0.0</v>
      </c>
      <c r="K60" s="77">
        <f t="shared" si="7"/>
        <v>0.0</v>
      </c>
      <c r="L60" s="77" t="str">
        <f t="shared" si="4"/>
        <v>GOOD</v>
      </c>
      <c r="M60" s="36">
        <v>0.0</v>
      </c>
      <c r="N60" s="76" t="str">
        <f t="shared" si="5"/>
        <v>GOOD</v>
      </c>
      <c r="O60" s="36">
        <v>0.0</v>
      </c>
      <c r="P60" s="76" t="str">
        <f t="shared" si="6"/>
        <v>GOOD</v>
      </c>
      <c r="Q60" s="78">
        <v>0.0</v>
      </c>
      <c r="R60" s="45" t="s">
        <v>193</v>
      </c>
      <c r="S60" s="79"/>
      <c r="T60" s="45"/>
      <c r="U60" s="45"/>
      <c r="V60" s="45"/>
    </row>
    <row r="61" spans="8:8" ht="28.8">
      <c r="A61" s="22" t="s">
        <v>742</v>
      </c>
      <c r="B61" s="36" t="s">
        <v>1530</v>
      </c>
      <c r="C61" s="88">
        <v>45327.0</v>
      </c>
      <c r="D61" s="36">
        <v>1.0</v>
      </c>
      <c r="E61" s="36">
        <v>1.0</v>
      </c>
      <c r="F61" s="36">
        <v>0.0</v>
      </c>
      <c r="G61" s="76">
        <f t="shared" si="0"/>
        <v>1.0</v>
      </c>
      <c r="H61" s="76" t="str">
        <f t="shared" si="1"/>
        <v>GOOD</v>
      </c>
      <c r="I61" s="36">
        <v>1.0</v>
      </c>
      <c r="J61" s="77">
        <f t="shared" si="2"/>
        <v>0.0</v>
      </c>
      <c r="K61" s="77">
        <f t="shared" si="7"/>
        <v>1.0</v>
      </c>
      <c r="L61" s="77" t="str">
        <f t="shared" si="4"/>
        <v>GOOD</v>
      </c>
      <c r="M61" s="36">
        <v>1.0</v>
      </c>
      <c r="N61" s="76" t="str">
        <f t="shared" si="5"/>
        <v>GOOD</v>
      </c>
      <c r="O61" s="36">
        <v>0.0</v>
      </c>
      <c r="P61" s="76" t="str">
        <f t="shared" si="6"/>
        <v>GOOD</v>
      </c>
      <c r="Q61" s="78">
        <v>1.0</v>
      </c>
      <c r="R61" s="45" t="s">
        <v>197</v>
      </c>
      <c r="S61" s="79"/>
      <c r="T61" s="45"/>
      <c r="U61" s="45"/>
      <c r="V61" s="45"/>
    </row>
    <row r="62" spans="8:8">
      <c r="A62" s="22" t="s">
        <v>742</v>
      </c>
      <c r="B62" s="36" t="s">
        <v>1530</v>
      </c>
      <c r="C62" s="88">
        <v>45356.0</v>
      </c>
      <c r="D62" s="36">
        <v>0.0</v>
      </c>
      <c r="E62" s="36">
        <v>0.0</v>
      </c>
      <c r="F62" s="36">
        <v>0.0</v>
      </c>
      <c r="G62" s="76">
        <f t="shared" si="0"/>
        <v>0.0</v>
      </c>
      <c r="H62" s="76" t="str">
        <f t="shared" si="1"/>
        <v>GOOD</v>
      </c>
      <c r="I62" s="36">
        <v>0.0</v>
      </c>
      <c r="J62" s="77">
        <f t="shared" si="2"/>
        <v>0.0</v>
      </c>
      <c r="K62" s="77">
        <f t="shared" si="7"/>
        <v>0.0</v>
      </c>
      <c r="L62" s="77" t="str">
        <f t="shared" si="4"/>
        <v>GOOD</v>
      </c>
      <c r="M62" s="36">
        <v>0.0</v>
      </c>
      <c r="N62" s="76" t="str">
        <f t="shared" si="5"/>
        <v>GOOD</v>
      </c>
      <c r="O62" s="36">
        <v>0.0</v>
      </c>
      <c r="P62" s="76" t="str">
        <f t="shared" si="6"/>
        <v>GOOD</v>
      </c>
      <c r="Q62" s="78">
        <v>0.0</v>
      </c>
      <c r="R62" s="45" t="s">
        <v>193</v>
      </c>
      <c r="S62" s="79"/>
      <c r="T62" s="45"/>
      <c r="U62" s="45"/>
      <c r="V62" s="45"/>
    </row>
    <row r="63" spans="8:8">
      <c r="A63" s="22" t="s">
        <v>742</v>
      </c>
      <c r="B63" s="36" t="s">
        <v>1530</v>
      </c>
      <c r="C63" s="88">
        <v>45448.0</v>
      </c>
      <c r="D63" s="36">
        <v>0.0</v>
      </c>
      <c r="E63" s="36">
        <v>0.0</v>
      </c>
      <c r="F63" s="36">
        <v>0.0</v>
      </c>
      <c r="G63" s="76">
        <f t="shared" si="0"/>
        <v>0.0</v>
      </c>
      <c r="H63" s="76" t="str">
        <f t="shared" si="1"/>
        <v>GOOD</v>
      </c>
      <c r="I63" s="36">
        <v>0.0</v>
      </c>
      <c r="J63" s="77">
        <f t="shared" si="2"/>
        <v>0.0</v>
      </c>
      <c r="K63" s="77">
        <f t="shared" si="7"/>
        <v>0.0</v>
      </c>
      <c r="L63" s="77" t="str">
        <f t="shared" si="4"/>
        <v>GOOD</v>
      </c>
      <c r="M63" s="36">
        <v>0.0</v>
      </c>
      <c r="N63" s="76" t="str">
        <f t="shared" si="5"/>
        <v>GOOD</v>
      </c>
      <c r="O63" s="36">
        <v>0.0</v>
      </c>
      <c r="P63" s="78" t="str">
        <f t="shared" si="6"/>
        <v>GOOD</v>
      </c>
      <c r="Q63" s="46">
        <v>0.0</v>
      </c>
      <c r="R63" s="45" t="s">
        <v>193</v>
      </c>
      <c r="S63" s="79"/>
      <c r="T63" s="45"/>
      <c r="U63" s="45"/>
      <c r="V63" s="45"/>
    </row>
    <row r="64" spans="8:8">
      <c r="A64" s="22" t="s">
        <v>742</v>
      </c>
      <c r="B64" s="36" t="s">
        <v>1530</v>
      </c>
      <c r="C64" s="88">
        <v>45478.0</v>
      </c>
      <c r="D64" s="36">
        <v>0.0</v>
      </c>
      <c r="E64" s="36">
        <v>0.0</v>
      </c>
      <c r="F64" s="36">
        <v>0.0</v>
      </c>
      <c r="G64" s="76">
        <f t="shared" si="0"/>
        <v>0.0</v>
      </c>
      <c r="H64" s="76" t="str">
        <f t="shared" si="1"/>
        <v>GOOD</v>
      </c>
      <c r="I64" s="36">
        <v>0.0</v>
      </c>
      <c r="J64" s="77">
        <f t="shared" si="2"/>
        <v>0.0</v>
      </c>
      <c r="K64" s="77">
        <f t="shared" si="7"/>
        <v>0.0</v>
      </c>
      <c r="L64" s="77" t="str">
        <f t="shared" si="4"/>
        <v>GOOD</v>
      </c>
      <c r="M64" s="36">
        <v>0.0</v>
      </c>
      <c r="N64" s="76" t="str">
        <f t="shared" si="5"/>
        <v>GOOD</v>
      </c>
      <c r="O64" s="36">
        <v>0.0</v>
      </c>
      <c r="P64" s="76" t="str">
        <f t="shared" si="6"/>
        <v>GOOD</v>
      </c>
      <c r="Q64" s="78">
        <v>0.0</v>
      </c>
      <c r="R64" s="45" t="s">
        <v>193</v>
      </c>
      <c r="S64" s="79"/>
      <c r="T64" s="45"/>
      <c r="U64" s="45"/>
      <c r="V64" s="45"/>
    </row>
    <row r="65" spans="8:8" ht="43.2">
      <c r="A65" s="22" t="s">
        <v>742</v>
      </c>
      <c r="B65" s="36" t="s">
        <v>1530</v>
      </c>
      <c r="C65" s="88">
        <v>45509.0</v>
      </c>
      <c r="D65" s="36">
        <v>0.0</v>
      </c>
      <c r="E65" s="36">
        <v>0.0</v>
      </c>
      <c r="F65" s="36">
        <v>0.0</v>
      </c>
      <c r="G65" s="76">
        <f t="shared" si="0"/>
        <v>0.0</v>
      </c>
      <c r="H65" s="76" t="str">
        <f t="shared" si="1"/>
        <v>GOOD</v>
      </c>
      <c r="I65" s="36">
        <v>0.0</v>
      </c>
      <c r="J65" s="77">
        <f t="shared" si="2"/>
        <v>0.0</v>
      </c>
      <c r="K65" s="77">
        <f t="shared" si="7"/>
        <v>0.0</v>
      </c>
      <c r="L65" s="77" t="str">
        <f t="shared" si="4"/>
        <v>GOOD</v>
      </c>
      <c r="M65" s="36">
        <v>0.0</v>
      </c>
      <c r="N65" s="76" t="str">
        <f t="shared" si="5"/>
        <v>GOOD</v>
      </c>
      <c r="O65" s="36">
        <v>0.0</v>
      </c>
      <c r="P65" s="76" t="str">
        <f t="shared" si="6"/>
        <v>GOOD</v>
      </c>
      <c r="Q65" s="78">
        <v>0.0</v>
      </c>
      <c r="R65" s="45" t="s">
        <v>198</v>
      </c>
      <c r="S65" s="79"/>
      <c r="T65" s="45"/>
      <c r="U65" s="45"/>
      <c r="V65" s="45"/>
    </row>
    <row r="66" spans="8:8" ht="43.2">
      <c r="A66" s="22" t="s">
        <v>742</v>
      </c>
      <c r="B66" s="20" t="s">
        <v>1530</v>
      </c>
      <c r="C66" s="92">
        <v>45540.0</v>
      </c>
      <c r="D66" s="20">
        <v>2.0</v>
      </c>
      <c r="E66" s="20">
        <v>2.0</v>
      </c>
      <c r="F66" s="20">
        <v>0.0</v>
      </c>
      <c r="G66" s="20">
        <f t="shared" si="0"/>
        <v>2.0</v>
      </c>
      <c r="H66" s="20" t="str">
        <f t="shared" si="1"/>
        <v>GOOD</v>
      </c>
      <c r="I66" s="20">
        <v>2.0</v>
      </c>
      <c r="J66" s="20">
        <f t="shared" si="2"/>
        <v>0.0</v>
      </c>
      <c r="K66" s="20">
        <f t="shared" si="7"/>
        <v>2.0</v>
      </c>
      <c r="L66" s="20" t="str">
        <f t="shared" si="4"/>
        <v>GOOD</v>
      </c>
      <c r="M66" s="20">
        <v>2.0</v>
      </c>
      <c r="N66" s="20" t="str">
        <f t="shared" si="5"/>
        <v>GOOD</v>
      </c>
      <c r="O66" s="20">
        <v>0.0</v>
      </c>
      <c r="P66" s="20" t="str">
        <f t="shared" si="6"/>
        <v>GOOD</v>
      </c>
      <c r="Q66" s="20">
        <v>3.0</v>
      </c>
      <c r="R66" s="85" t="s">
        <v>199</v>
      </c>
      <c r="S66" s="79" t="s">
        <v>1551</v>
      </c>
      <c r="T66" s="45" t="s">
        <v>711</v>
      </c>
      <c r="U66" s="45"/>
      <c r="V66" s="45"/>
    </row>
    <row r="67" spans="8:8">
      <c r="A67" s="22" t="s">
        <v>742</v>
      </c>
      <c r="B67" s="36" t="s">
        <v>714</v>
      </c>
      <c r="C67" s="36" t="s">
        <v>1544</v>
      </c>
      <c r="D67" s="36">
        <v>0.0</v>
      </c>
      <c r="E67" s="36">
        <v>0.0</v>
      </c>
      <c r="F67" s="36">
        <v>0.0</v>
      </c>
      <c r="G67" s="76">
        <f t="shared" si="8" ref="G67:G130">SUM(E67:F67)</f>
        <v>0.0</v>
      </c>
      <c r="H67" s="76" t="str">
        <f t="shared" si="9" ref="H67:H130">IF(D67=G67,"GOOD","ISSUE")</f>
        <v>GOOD</v>
      </c>
      <c r="I67" s="36">
        <v>0.0</v>
      </c>
      <c r="J67" s="77">
        <f t="shared" si="10" ref="J67:J130">E67-I67</f>
        <v>0.0</v>
      </c>
      <c r="K67" s="77">
        <f t="shared" si="11" ref="K67:K73">SUM(I67:J67)</f>
        <v>0.0</v>
      </c>
      <c r="L67" s="77" t="str">
        <f t="shared" si="12" ref="L67:L130">IF(E67=K67,"GOOD","ISSUE")</f>
        <v>GOOD</v>
      </c>
      <c r="M67" s="36">
        <v>0.0</v>
      </c>
      <c r="N67" s="76" t="str">
        <f t="shared" si="13" ref="N67:N130">IF(I67=M67,"GOOD","Incomplete")</f>
        <v>GOOD</v>
      </c>
      <c r="O67" s="36">
        <v>0.0</v>
      </c>
      <c r="P67" s="76" t="str">
        <f t="shared" si="14" ref="P67:P130">IF((M67+O67)=I67,"GOOD","Incomplete or issue")</f>
        <v>GOOD</v>
      </c>
      <c r="Q67" s="78">
        <v>0.0</v>
      </c>
      <c r="R67" s="45" t="s">
        <v>1532</v>
      </c>
      <c r="S67" s="79"/>
    </row>
    <row r="68" spans="8:8">
      <c r="A68" s="22" t="s">
        <v>742</v>
      </c>
      <c r="B68" s="36" t="s">
        <v>714</v>
      </c>
      <c r="C68" s="36" t="s">
        <v>1547</v>
      </c>
      <c r="D68" s="36">
        <v>0.0</v>
      </c>
      <c r="E68" s="36">
        <v>0.0</v>
      </c>
      <c r="F68" s="36">
        <v>0.0</v>
      </c>
      <c r="G68" s="76">
        <f t="shared" si="8"/>
        <v>0.0</v>
      </c>
      <c r="H68" s="76" t="str">
        <f t="shared" si="9"/>
        <v>GOOD</v>
      </c>
      <c r="I68" s="36">
        <v>0.0</v>
      </c>
      <c r="J68" s="77">
        <f t="shared" si="10"/>
        <v>0.0</v>
      </c>
      <c r="K68" s="77">
        <f t="shared" si="11"/>
        <v>0.0</v>
      </c>
      <c r="L68" s="77" t="str">
        <f t="shared" si="12"/>
        <v>GOOD</v>
      </c>
      <c r="M68" s="36">
        <v>0.0</v>
      </c>
      <c r="N68" s="76" t="str">
        <f t="shared" si="13"/>
        <v>GOOD</v>
      </c>
      <c r="O68" s="36">
        <v>0.0</v>
      </c>
      <c r="P68" s="76" t="str">
        <f t="shared" si="14"/>
        <v>GOOD</v>
      </c>
      <c r="Q68" s="78">
        <v>0.0</v>
      </c>
      <c r="R68" s="45" t="s">
        <v>1532</v>
      </c>
      <c r="S68" s="79"/>
    </row>
    <row r="69" spans="8:8">
      <c r="A69" s="22" t="s">
        <v>742</v>
      </c>
      <c r="B69" s="36" t="s">
        <v>714</v>
      </c>
      <c r="C69" s="36" t="s">
        <v>1548</v>
      </c>
      <c r="D69" s="36">
        <v>0.0</v>
      </c>
      <c r="E69" s="36">
        <v>0.0</v>
      </c>
      <c r="F69" s="36">
        <v>0.0</v>
      </c>
      <c r="G69" s="76">
        <f t="shared" si="8"/>
        <v>0.0</v>
      </c>
      <c r="H69" s="76" t="str">
        <f t="shared" si="9"/>
        <v>GOOD</v>
      </c>
      <c r="I69" s="36">
        <v>0.0</v>
      </c>
      <c r="J69" s="77">
        <f t="shared" si="10"/>
        <v>0.0</v>
      </c>
      <c r="K69" s="77">
        <f t="shared" si="11"/>
        <v>0.0</v>
      </c>
      <c r="L69" s="77" t="str">
        <f t="shared" si="12"/>
        <v>GOOD</v>
      </c>
      <c r="M69" s="36">
        <v>0.0</v>
      </c>
      <c r="N69" s="76" t="str">
        <f t="shared" si="13"/>
        <v>GOOD</v>
      </c>
      <c r="O69" s="36">
        <v>0.0</v>
      </c>
      <c r="P69" s="76" t="str">
        <f t="shared" si="14"/>
        <v>GOOD</v>
      </c>
      <c r="Q69" s="78">
        <v>0.0</v>
      </c>
      <c r="R69" s="45" t="s">
        <v>1532</v>
      </c>
      <c r="S69" s="79"/>
    </row>
    <row r="70" spans="8:8">
      <c r="A70" s="22" t="s">
        <v>742</v>
      </c>
      <c r="B70" s="36" t="s">
        <v>714</v>
      </c>
      <c r="C70" s="36" t="s">
        <v>1549</v>
      </c>
      <c r="D70" s="36">
        <v>0.0</v>
      </c>
      <c r="E70" s="36">
        <v>0.0</v>
      </c>
      <c r="F70" s="36">
        <v>0.0</v>
      </c>
      <c r="G70" s="76">
        <f t="shared" si="8"/>
        <v>0.0</v>
      </c>
      <c r="H70" s="76" t="str">
        <f t="shared" si="9"/>
        <v>GOOD</v>
      </c>
      <c r="I70" s="36">
        <v>0.0</v>
      </c>
      <c r="J70" s="77">
        <f t="shared" si="10"/>
        <v>0.0</v>
      </c>
      <c r="K70" s="77">
        <f t="shared" si="11"/>
        <v>0.0</v>
      </c>
      <c r="L70" s="77" t="str">
        <f t="shared" si="12"/>
        <v>GOOD</v>
      </c>
      <c r="M70" s="36">
        <v>0.0</v>
      </c>
      <c r="N70" s="76" t="str">
        <f t="shared" si="13"/>
        <v>GOOD</v>
      </c>
      <c r="O70" s="36">
        <v>0.0</v>
      </c>
      <c r="P70" s="76" t="str">
        <f t="shared" si="14"/>
        <v>GOOD</v>
      </c>
      <c r="Q70" s="78">
        <v>0.0</v>
      </c>
      <c r="R70" s="45" t="s">
        <v>1532</v>
      </c>
      <c r="S70" s="79"/>
    </row>
    <row r="71" spans="8:8">
      <c r="A71" s="22" t="s">
        <v>742</v>
      </c>
      <c r="B71" s="36" t="s">
        <v>714</v>
      </c>
      <c r="C71" s="36" t="s">
        <v>1550</v>
      </c>
      <c r="D71" s="36">
        <v>0.0</v>
      </c>
      <c r="E71" s="36">
        <v>0.0</v>
      </c>
      <c r="F71" s="36">
        <v>0.0</v>
      </c>
      <c r="G71" s="76">
        <f t="shared" si="8"/>
        <v>0.0</v>
      </c>
      <c r="H71" s="76" t="str">
        <f t="shared" si="9"/>
        <v>GOOD</v>
      </c>
      <c r="I71" s="36">
        <v>0.0</v>
      </c>
      <c r="J71" s="77">
        <f t="shared" si="10"/>
        <v>0.0</v>
      </c>
      <c r="K71" s="77">
        <f t="shared" si="11"/>
        <v>0.0</v>
      </c>
      <c r="L71" s="77" t="str">
        <f t="shared" si="12"/>
        <v>GOOD</v>
      </c>
      <c r="M71" s="36">
        <v>0.0</v>
      </c>
      <c r="N71" s="76" t="str">
        <f t="shared" si="13"/>
        <v>GOOD</v>
      </c>
      <c r="O71" s="36">
        <v>0.0</v>
      </c>
      <c r="P71" s="76" t="str">
        <f t="shared" si="14"/>
        <v>GOOD</v>
      </c>
      <c r="Q71" s="78">
        <v>0.0</v>
      </c>
      <c r="R71" s="45" t="s">
        <v>1532</v>
      </c>
      <c r="S71" s="79"/>
    </row>
    <row r="72" spans="8:8">
      <c r="A72" s="22" t="s">
        <v>742</v>
      </c>
      <c r="B72" s="36" t="s">
        <v>714</v>
      </c>
      <c r="C72" s="88">
        <v>45327.0</v>
      </c>
      <c r="D72" s="36">
        <v>0.0</v>
      </c>
      <c r="E72" s="36">
        <v>0.0</v>
      </c>
      <c r="F72" s="36">
        <v>0.0</v>
      </c>
      <c r="G72" s="76">
        <f t="shared" si="8"/>
        <v>0.0</v>
      </c>
      <c r="H72" s="76" t="str">
        <f t="shared" si="9"/>
        <v>GOOD</v>
      </c>
      <c r="I72" s="36">
        <v>0.0</v>
      </c>
      <c r="J72" s="77">
        <f t="shared" si="10"/>
        <v>0.0</v>
      </c>
      <c r="K72" s="77">
        <f t="shared" si="11"/>
        <v>0.0</v>
      </c>
      <c r="L72" s="77" t="str">
        <f t="shared" si="12"/>
        <v>GOOD</v>
      </c>
      <c r="M72" s="36">
        <v>0.0</v>
      </c>
      <c r="N72" s="76" t="str">
        <f t="shared" si="13"/>
        <v>GOOD</v>
      </c>
      <c r="O72" s="36">
        <v>0.0</v>
      </c>
      <c r="P72" s="76" t="str">
        <f t="shared" si="14"/>
        <v>GOOD</v>
      </c>
      <c r="Q72" s="78">
        <v>0.0</v>
      </c>
      <c r="R72" s="45" t="s">
        <v>1532</v>
      </c>
      <c r="S72" s="79"/>
    </row>
    <row r="73" spans="8:8">
      <c r="A73" s="22" t="s">
        <v>742</v>
      </c>
      <c r="B73" s="36" t="s">
        <v>714</v>
      </c>
      <c r="C73" s="88">
        <v>45356.0</v>
      </c>
      <c r="D73" s="36">
        <v>0.0</v>
      </c>
      <c r="E73" s="36">
        <v>0.0</v>
      </c>
      <c r="F73" s="36">
        <v>0.0</v>
      </c>
      <c r="G73" s="76">
        <f t="shared" si="8"/>
        <v>0.0</v>
      </c>
      <c r="H73" s="76" t="str">
        <f t="shared" si="9"/>
        <v>GOOD</v>
      </c>
      <c r="I73" s="36">
        <v>0.0</v>
      </c>
      <c r="J73" s="77">
        <f t="shared" si="10"/>
        <v>0.0</v>
      </c>
      <c r="K73" s="77">
        <f t="shared" si="11"/>
        <v>0.0</v>
      </c>
      <c r="L73" s="77" t="str">
        <f t="shared" si="12"/>
        <v>GOOD</v>
      </c>
      <c r="M73" s="36">
        <v>0.0</v>
      </c>
      <c r="N73" s="76" t="str">
        <f t="shared" si="13"/>
        <v>GOOD</v>
      </c>
      <c r="O73" s="36">
        <v>0.0</v>
      </c>
      <c r="P73" s="76" t="str">
        <f t="shared" si="14"/>
        <v>GOOD</v>
      </c>
      <c r="Q73" s="78">
        <v>0.0</v>
      </c>
      <c r="R73" s="45" t="s">
        <v>1532</v>
      </c>
      <c r="S73" s="79"/>
    </row>
    <row r="74" spans="8:8" ht="43.2">
      <c r="A74" s="22" t="s">
        <v>742</v>
      </c>
      <c r="B74" s="36" t="s">
        <v>714</v>
      </c>
      <c r="C74" s="88">
        <v>45448.0</v>
      </c>
      <c r="D74" s="36">
        <v>1.0</v>
      </c>
      <c r="E74" s="36">
        <v>1.0</v>
      </c>
      <c r="F74" s="36">
        <v>0.0</v>
      </c>
      <c r="G74" s="76">
        <f t="shared" si="8"/>
        <v>1.0</v>
      </c>
      <c r="H74" s="76" t="str">
        <f t="shared" si="9"/>
        <v>GOOD</v>
      </c>
      <c r="I74" s="36">
        <v>1.0</v>
      </c>
      <c r="J74" s="77">
        <f t="shared" si="10"/>
        <v>0.0</v>
      </c>
      <c r="K74" s="77">
        <v>1.0</v>
      </c>
      <c r="L74" s="77" t="str">
        <f t="shared" si="12"/>
        <v>GOOD</v>
      </c>
      <c r="M74" s="36">
        <v>1.0</v>
      </c>
      <c r="N74" s="76" t="str">
        <f t="shared" si="13"/>
        <v>GOOD</v>
      </c>
      <c r="O74" s="36">
        <v>0.0</v>
      </c>
      <c r="P74" s="76" t="str">
        <f t="shared" si="14"/>
        <v>GOOD</v>
      </c>
      <c r="Q74" s="78">
        <v>1.0</v>
      </c>
      <c r="R74" s="45" t="s">
        <v>1552</v>
      </c>
      <c r="S74" s="79"/>
    </row>
    <row r="75" spans="8:8">
      <c r="A75" s="22" t="s">
        <v>742</v>
      </c>
      <c r="B75" s="36" t="s">
        <v>714</v>
      </c>
      <c r="C75" s="88">
        <v>45478.0</v>
      </c>
      <c r="D75" s="36">
        <v>0.0</v>
      </c>
      <c r="E75" s="36">
        <v>0.0</v>
      </c>
      <c r="F75" s="36">
        <v>0.0</v>
      </c>
      <c r="G75" s="76">
        <f t="shared" si="8"/>
        <v>0.0</v>
      </c>
      <c r="H75" s="76" t="str">
        <f t="shared" si="9"/>
        <v>GOOD</v>
      </c>
      <c r="I75" s="36">
        <v>0.0</v>
      </c>
      <c r="J75" s="77">
        <f t="shared" si="10"/>
        <v>0.0</v>
      </c>
      <c r="K75" s="77">
        <v>0.0</v>
      </c>
      <c r="L75" s="77" t="str">
        <f t="shared" si="12"/>
        <v>GOOD</v>
      </c>
      <c r="M75" s="36">
        <v>0.0</v>
      </c>
      <c r="N75" s="76" t="str">
        <f t="shared" si="13"/>
        <v>GOOD</v>
      </c>
      <c r="O75" s="36">
        <v>0.0</v>
      </c>
      <c r="P75" s="76" t="str">
        <f t="shared" si="14"/>
        <v>GOOD</v>
      </c>
      <c r="Q75" s="78">
        <v>0.0</v>
      </c>
      <c r="R75" s="45" t="s">
        <v>182</v>
      </c>
      <c r="S75" s="79"/>
    </row>
    <row r="76" spans="8:8">
      <c r="A76" s="22" t="s">
        <v>742</v>
      </c>
      <c r="B76" s="36" t="s">
        <v>714</v>
      </c>
      <c r="C76" s="88">
        <v>45509.0</v>
      </c>
      <c r="D76" s="36">
        <v>0.0</v>
      </c>
      <c r="E76" s="36">
        <v>0.0</v>
      </c>
      <c r="F76" s="36">
        <v>0.0</v>
      </c>
      <c r="G76" s="76">
        <f t="shared" si="8"/>
        <v>0.0</v>
      </c>
      <c r="H76" s="76" t="str">
        <f t="shared" si="9"/>
        <v>GOOD</v>
      </c>
      <c r="I76" s="36">
        <v>0.0</v>
      </c>
      <c r="J76" s="77">
        <f t="shared" si="10"/>
        <v>0.0</v>
      </c>
      <c r="K76" s="77">
        <v>0.0</v>
      </c>
      <c r="L76" s="77" t="str">
        <f t="shared" si="12"/>
        <v>GOOD</v>
      </c>
      <c r="M76" s="36">
        <v>0.0</v>
      </c>
      <c r="N76" s="76" t="str">
        <f t="shared" si="13"/>
        <v>GOOD</v>
      </c>
      <c r="O76" s="36">
        <v>0.0</v>
      </c>
      <c r="P76" s="76" t="str">
        <f t="shared" si="14"/>
        <v>GOOD</v>
      </c>
      <c r="Q76" s="78">
        <v>0.0</v>
      </c>
      <c r="R76" s="45" t="s">
        <v>182</v>
      </c>
      <c r="S76" s="79"/>
    </row>
    <row r="77" spans="8:8">
      <c r="A77" s="22" t="s">
        <v>742</v>
      </c>
      <c r="B77" s="36" t="s">
        <v>714</v>
      </c>
      <c r="C77" s="88">
        <v>45540.0</v>
      </c>
      <c r="D77" s="36">
        <v>0.0</v>
      </c>
      <c r="E77" s="36">
        <v>0.0</v>
      </c>
      <c r="F77" s="36">
        <v>0.0</v>
      </c>
      <c r="G77" s="76">
        <f t="shared" si="8"/>
        <v>0.0</v>
      </c>
      <c r="H77" s="76" t="str">
        <f t="shared" si="9"/>
        <v>GOOD</v>
      </c>
      <c r="I77" s="36">
        <v>0.0</v>
      </c>
      <c r="J77" s="77">
        <f t="shared" si="10"/>
        <v>0.0</v>
      </c>
      <c r="K77" s="77">
        <v>0.0</v>
      </c>
      <c r="L77" s="77" t="str">
        <f t="shared" si="12"/>
        <v>GOOD</v>
      </c>
      <c r="M77" s="36">
        <v>0.0</v>
      </c>
      <c r="N77" s="76" t="str">
        <f t="shared" si="13"/>
        <v>GOOD</v>
      </c>
      <c r="O77" s="36">
        <v>0.0</v>
      </c>
      <c r="P77" s="76" t="str">
        <f t="shared" si="14"/>
        <v>GOOD</v>
      </c>
      <c r="Q77" s="78">
        <v>0.0</v>
      </c>
      <c r="R77" s="45" t="s">
        <v>182</v>
      </c>
      <c r="S77" s="79"/>
    </row>
    <row r="78" spans="8:8">
      <c r="A78" s="22" t="s">
        <v>742</v>
      </c>
      <c r="B78" s="36" t="s">
        <v>714</v>
      </c>
      <c r="C78" s="88" t="s">
        <v>1553</v>
      </c>
      <c r="D78" s="36">
        <v>0.0</v>
      </c>
      <c r="E78" s="36">
        <v>0.0</v>
      </c>
      <c r="F78" s="36">
        <v>0.0</v>
      </c>
      <c r="G78" s="76">
        <f t="shared" si="8"/>
        <v>0.0</v>
      </c>
      <c r="H78" s="76" t="str">
        <f t="shared" si="9"/>
        <v>GOOD</v>
      </c>
      <c r="I78" s="36">
        <v>0.0</v>
      </c>
      <c r="J78" s="77">
        <f t="shared" si="10"/>
        <v>0.0</v>
      </c>
      <c r="K78" s="77">
        <v>0.0</v>
      </c>
      <c r="L78" s="77" t="str">
        <f t="shared" si="12"/>
        <v>GOOD</v>
      </c>
      <c r="M78" s="36">
        <v>0.0</v>
      </c>
      <c r="N78" s="76" t="str">
        <f t="shared" si="13"/>
        <v>GOOD</v>
      </c>
      <c r="O78" s="36">
        <v>0.0</v>
      </c>
      <c r="P78" s="76" t="str">
        <f t="shared" si="14"/>
        <v>GOOD</v>
      </c>
      <c r="Q78" s="78">
        <v>0.0</v>
      </c>
      <c r="R78" s="45" t="s">
        <v>182</v>
      </c>
      <c r="S78" s="79"/>
    </row>
    <row r="79" spans="8:8" ht="28.8">
      <c r="A79" s="22" t="s">
        <v>742</v>
      </c>
      <c r="B79" s="36" t="s">
        <v>714</v>
      </c>
      <c r="C79" s="36" t="s">
        <v>1554</v>
      </c>
      <c r="D79" s="36">
        <v>2.0</v>
      </c>
      <c r="E79" s="36">
        <v>2.0</v>
      </c>
      <c r="F79" s="36">
        <v>0.0</v>
      </c>
      <c r="G79" s="76">
        <f t="shared" si="8"/>
        <v>2.0</v>
      </c>
      <c r="H79" s="76" t="str">
        <f t="shared" si="9"/>
        <v>GOOD</v>
      </c>
      <c r="I79" s="36">
        <v>2.0</v>
      </c>
      <c r="J79" s="77">
        <f t="shared" si="10"/>
        <v>0.0</v>
      </c>
      <c r="K79" s="77">
        <f t="shared" si="15" ref="K79:K142">SUM(I79:J79)</f>
        <v>2.0</v>
      </c>
      <c r="L79" s="77" t="str">
        <f t="shared" si="12"/>
        <v>GOOD</v>
      </c>
      <c r="M79" s="36">
        <v>2.0</v>
      </c>
      <c r="N79" s="76" t="str">
        <f t="shared" si="13"/>
        <v>GOOD</v>
      </c>
      <c r="O79" s="36">
        <v>0.0</v>
      </c>
      <c r="P79" s="76" t="str">
        <f t="shared" si="14"/>
        <v>GOOD</v>
      </c>
      <c r="Q79" s="78">
        <v>2.0</v>
      </c>
      <c r="R79" s="45" t="s">
        <v>183</v>
      </c>
    </row>
    <row r="80" spans="8:8">
      <c r="A80" s="22" t="s">
        <v>742</v>
      </c>
      <c r="B80" s="36" t="s">
        <v>714</v>
      </c>
      <c r="C80" s="36" t="s">
        <v>1555</v>
      </c>
      <c r="D80" s="36">
        <v>0.0</v>
      </c>
      <c r="E80" s="36">
        <v>0.0</v>
      </c>
      <c r="F80" s="36">
        <v>0.0</v>
      </c>
      <c r="G80" s="76">
        <f t="shared" si="8"/>
        <v>0.0</v>
      </c>
      <c r="H80" s="76" t="str">
        <f t="shared" si="9"/>
        <v>GOOD</v>
      </c>
      <c r="I80" s="36">
        <v>0.0</v>
      </c>
      <c r="J80" s="77">
        <f t="shared" si="10"/>
        <v>0.0</v>
      </c>
      <c r="K80" s="77">
        <f t="shared" si="15"/>
        <v>0.0</v>
      </c>
      <c r="L80" s="77" t="str">
        <f t="shared" si="12"/>
        <v>GOOD</v>
      </c>
      <c r="M80" s="36">
        <v>0.0</v>
      </c>
      <c r="N80" s="76" t="str">
        <f t="shared" si="13"/>
        <v>GOOD</v>
      </c>
      <c r="O80" s="36">
        <v>0.0</v>
      </c>
      <c r="P80" s="76" t="str">
        <f t="shared" si="14"/>
        <v>GOOD</v>
      </c>
      <c r="Q80" s="78">
        <v>0.0</v>
      </c>
      <c r="R80" s="45" t="s">
        <v>1532</v>
      </c>
    </row>
    <row r="81" spans="8:8" ht="28.8">
      <c r="A81" s="22" t="s">
        <v>742</v>
      </c>
      <c r="B81" s="36" t="s">
        <v>714</v>
      </c>
      <c r="C81" s="36" t="s">
        <v>1556</v>
      </c>
      <c r="D81" s="36">
        <v>1.0</v>
      </c>
      <c r="E81" s="36">
        <v>1.0</v>
      </c>
      <c r="F81" s="36">
        <v>0.0</v>
      </c>
      <c r="G81" s="76">
        <f t="shared" si="8"/>
        <v>1.0</v>
      </c>
      <c r="H81" s="76" t="str">
        <f t="shared" si="9"/>
        <v>GOOD</v>
      </c>
      <c r="I81" s="36">
        <v>1.0</v>
      </c>
      <c r="J81" s="77">
        <f t="shared" si="10"/>
        <v>0.0</v>
      </c>
      <c r="K81" s="77">
        <f t="shared" si="15"/>
        <v>1.0</v>
      </c>
      <c r="L81" s="77" t="str">
        <f t="shared" si="12"/>
        <v>GOOD</v>
      </c>
      <c r="M81" s="36">
        <v>1.0</v>
      </c>
      <c r="N81" s="76" t="str">
        <f t="shared" si="13"/>
        <v>GOOD</v>
      </c>
      <c r="O81" s="36">
        <v>0.0</v>
      </c>
      <c r="P81" s="76" t="str">
        <f t="shared" si="14"/>
        <v>GOOD</v>
      </c>
      <c r="Q81" s="78">
        <v>1.0</v>
      </c>
      <c r="R81" s="45" t="s">
        <v>184</v>
      </c>
    </row>
    <row r="82" spans="8:8">
      <c r="A82" s="22" t="s">
        <v>93</v>
      </c>
      <c r="B82" s="36" t="s">
        <v>1533</v>
      </c>
      <c r="C82" s="36" t="s">
        <v>1549</v>
      </c>
      <c r="D82" s="36">
        <v>0.0</v>
      </c>
      <c r="E82" s="36">
        <v>0.0</v>
      </c>
      <c r="F82" s="36">
        <v>0.0</v>
      </c>
      <c r="G82" s="76">
        <f t="shared" si="8"/>
        <v>0.0</v>
      </c>
      <c r="H82" s="76" t="str">
        <f t="shared" si="9"/>
        <v>GOOD</v>
      </c>
      <c r="I82" s="36">
        <v>0.0</v>
      </c>
      <c r="J82" s="77">
        <f t="shared" si="10"/>
        <v>0.0</v>
      </c>
      <c r="K82" s="77">
        <f t="shared" si="15"/>
        <v>0.0</v>
      </c>
      <c r="L82" s="77" t="str">
        <f t="shared" si="12"/>
        <v>GOOD</v>
      </c>
      <c r="M82" s="36">
        <v>0.0</v>
      </c>
      <c r="N82" s="76" t="str">
        <f t="shared" si="13"/>
        <v>GOOD</v>
      </c>
      <c r="O82" s="36">
        <v>0.0</v>
      </c>
      <c r="P82" s="76" t="str">
        <f t="shared" si="14"/>
        <v>GOOD</v>
      </c>
      <c r="Q82" s="78">
        <v>0.0</v>
      </c>
      <c r="R82" s="45" t="s">
        <v>1532</v>
      </c>
      <c r="S82" s="45"/>
      <c r="T82" s="45"/>
      <c r="U82" s="80"/>
      <c r="V82" s="80"/>
    </row>
    <row r="83" spans="8:8">
      <c r="A83" s="22" t="s">
        <v>93</v>
      </c>
      <c r="B83" s="36" t="s">
        <v>1533</v>
      </c>
      <c r="C83" s="36" t="s">
        <v>1550</v>
      </c>
      <c r="D83" s="36">
        <v>0.0</v>
      </c>
      <c r="E83" s="36">
        <v>0.0</v>
      </c>
      <c r="F83" s="36">
        <v>0.0</v>
      </c>
      <c r="G83" s="76">
        <f t="shared" si="8"/>
        <v>0.0</v>
      </c>
      <c r="H83" s="76" t="str">
        <f t="shared" si="9"/>
        <v>GOOD</v>
      </c>
      <c r="I83" s="36">
        <v>0.0</v>
      </c>
      <c r="J83" s="77">
        <f t="shared" si="10"/>
        <v>0.0</v>
      </c>
      <c r="K83" s="77">
        <f t="shared" si="15"/>
        <v>0.0</v>
      </c>
      <c r="L83" s="77" t="str">
        <f t="shared" si="12"/>
        <v>GOOD</v>
      </c>
      <c r="M83" s="36">
        <v>0.0</v>
      </c>
      <c r="N83" s="76" t="str">
        <f t="shared" si="13"/>
        <v>GOOD</v>
      </c>
      <c r="O83" s="36">
        <v>0.0</v>
      </c>
      <c r="P83" s="76" t="str">
        <f t="shared" si="14"/>
        <v>GOOD</v>
      </c>
      <c r="Q83" s="78">
        <v>0.0</v>
      </c>
      <c r="R83" s="45" t="s">
        <v>1532</v>
      </c>
      <c r="S83" s="45"/>
      <c r="T83" s="45"/>
      <c r="U83" s="80"/>
      <c r="V83" s="80"/>
    </row>
    <row r="84" spans="8:8">
      <c r="A84" s="22" t="s">
        <v>93</v>
      </c>
      <c r="B84" s="36" t="s">
        <v>1533</v>
      </c>
      <c r="C84" s="93">
        <v>45327.0</v>
      </c>
      <c r="D84" s="36">
        <v>0.0</v>
      </c>
      <c r="E84" s="36">
        <v>0.0</v>
      </c>
      <c r="F84" s="36">
        <v>0.0</v>
      </c>
      <c r="G84" s="76">
        <f t="shared" si="8"/>
        <v>0.0</v>
      </c>
      <c r="H84" s="76" t="str">
        <f t="shared" si="9"/>
        <v>GOOD</v>
      </c>
      <c r="I84" s="36">
        <v>0.0</v>
      </c>
      <c r="J84" s="77">
        <f t="shared" si="10"/>
        <v>0.0</v>
      </c>
      <c r="K84" s="77">
        <f t="shared" si="15"/>
        <v>0.0</v>
      </c>
      <c r="L84" s="77" t="str">
        <f t="shared" si="12"/>
        <v>GOOD</v>
      </c>
      <c r="M84" s="36">
        <v>0.0</v>
      </c>
      <c r="N84" s="76" t="str">
        <f t="shared" si="13"/>
        <v>GOOD</v>
      </c>
      <c r="O84" s="36">
        <v>0.0</v>
      </c>
      <c r="P84" s="76" t="str">
        <f t="shared" si="14"/>
        <v>GOOD</v>
      </c>
      <c r="Q84" s="78">
        <v>0.0</v>
      </c>
      <c r="R84" s="45" t="s">
        <v>1532</v>
      </c>
      <c r="S84" s="45"/>
      <c r="T84" s="45"/>
      <c r="U84" s="80"/>
      <c r="V84" s="80"/>
    </row>
    <row r="85" spans="8:8" ht="28.8">
      <c r="A85" s="22" t="s">
        <v>93</v>
      </c>
      <c r="B85" s="36" t="s">
        <v>1533</v>
      </c>
      <c r="C85" s="93">
        <v>45356.0</v>
      </c>
      <c r="D85" s="36">
        <v>3.0</v>
      </c>
      <c r="E85" s="36">
        <v>3.0</v>
      </c>
      <c r="F85" s="36">
        <v>0.0</v>
      </c>
      <c r="G85" s="76">
        <f t="shared" si="8"/>
        <v>3.0</v>
      </c>
      <c r="H85" s="76" t="str">
        <f t="shared" si="9"/>
        <v>GOOD</v>
      </c>
      <c r="I85" s="36">
        <v>3.0</v>
      </c>
      <c r="J85" s="77">
        <f t="shared" si="10"/>
        <v>0.0</v>
      </c>
      <c r="K85" s="77">
        <f t="shared" si="15"/>
        <v>3.0</v>
      </c>
      <c r="L85" s="77" t="str">
        <f t="shared" si="12"/>
        <v>GOOD</v>
      </c>
      <c r="M85" s="36">
        <v>3.0</v>
      </c>
      <c r="N85" s="76" t="str">
        <f t="shared" si="13"/>
        <v>GOOD</v>
      </c>
      <c r="O85" s="36">
        <v>0.0</v>
      </c>
      <c r="P85" s="76" t="str">
        <f t="shared" si="14"/>
        <v>GOOD</v>
      </c>
      <c r="Q85" s="78">
        <v>3.0</v>
      </c>
      <c r="R85" s="45" t="s">
        <v>225</v>
      </c>
      <c r="S85" s="45"/>
      <c r="T85" s="45"/>
      <c r="U85" s="80"/>
      <c r="V85" s="80"/>
    </row>
    <row r="86" spans="8:8">
      <c r="A86" s="22" t="s">
        <v>93</v>
      </c>
      <c r="B86" s="36" t="s">
        <v>1533</v>
      </c>
      <c r="C86" s="93">
        <v>45448.0</v>
      </c>
      <c r="D86" s="36">
        <v>0.0</v>
      </c>
      <c r="E86" s="36">
        <v>0.0</v>
      </c>
      <c r="F86" s="36">
        <v>0.0</v>
      </c>
      <c r="G86" s="76">
        <f t="shared" si="8"/>
        <v>0.0</v>
      </c>
      <c r="H86" s="76" t="str">
        <f t="shared" si="9"/>
        <v>GOOD</v>
      </c>
      <c r="I86" s="36">
        <v>0.0</v>
      </c>
      <c r="J86" s="77">
        <f t="shared" si="10"/>
        <v>0.0</v>
      </c>
      <c r="K86" s="77">
        <f t="shared" si="15"/>
        <v>0.0</v>
      </c>
      <c r="L86" s="77" t="str">
        <f t="shared" si="12"/>
        <v>GOOD</v>
      </c>
      <c r="M86" s="36">
        <v>0.0</v>
      </c>
      <c r="N86" s="76" t="str">
        <f t="shared" si="13"/>
        <v>GOOD</v>
      </c>
      <c r="O86" s="36">
        <v>0.0</v>
      </c>
      <c r="P86" s="76" t="str">
        <f t="shared" si="14"/>
        <v>GOOD</v>
      </c>
      <c r="Q86" s="78">
        <v>0.0</v>
      </c>
      <c r="R86" s="45" t="s">
        <v>1532</v>
      </c>
      <c r="S86" s="45"/>
      <c r="T86" s="45"/>
      <c r="U86" s="80"/>
      <c r="V86" s="80"/>
    </row>
    <row r="87" spans="8:8" ht="28.8">
      <c r="A87" s="22" t="s">
        <v>93</v>
      </c>
      <c r="B87" s="36" t="s">
        <v>1533</v>
      </c>
      <c r="C87" s="93">
        <v>45478.0</v>
      </c>
      <c r="D87" s="36">
        <v>1.0</v>
      </c>
      <c r="E87" s="36">
        <v>1.0</v>
      </c>
      <c r="F87" s="36">
        <v>0.0</v>
      </c>
      <c r="G87" s="76">
        <f t="shared" si="8"/>
        <v>1.0</v>
      </c>
      <c r="H87" s="76" t="str">
        <f t="shared" si="9"/>
        <v>GOOD</v>
      </c>
      <c r="I87" s="36">
        <v>1.0</v>
      </c>
      <c r="J87" s="77">
        <f t="shared" si="10"/>
        <v>0.0</v>
      </c>
      <c r="K87" s="77">
        <f t="shared" si="15"/>
        <v>1.0</v>
      </c>
      <c r="L87" s="77" t="str">
        <f t="shared" si="12"/>
        <v>GOOD</v>
      </c>
      <c r="M87" s="36">
        <v>1.0</v>
      </c>
      <c r="N87" s="76" t="str">
        <f t="shared" si="13"/>
        <v>GOOD</v>
      </c>
      <c r="O87" s="36">
        <v>0.0</v>
      </c>
      <c r="P87" s="76" t="str">
        <f t="shared" si="14"/>
        <v>GOOD</v>
      </c>
      <c r="Q87" s="78">
        <v>1.0</v>
      </c>
      <c r="R87" s="45" t="s">
        <v>226</v>
      </c>
      <c r="S87" s="45"/>
      <c r="T87" s="45"/>
      <c r="U87" s="80"/>
      <c r="V87" s="80"/>
    </row>
    <row r="88" spans="8:8">
      <c r="A88" s="22" t="s">
        <v>93</v>
      </c>
      <c r="B88" s="36" t="s">
        <v>1533</v>
      </c>
      <c r="C88" s="93">
        <v>45509.0</v>
      </c>
      <c r="D88" s="36">
        <v>0.0</v>
      </c>
      <c r="E88" s="36">
        <v>0.0</v>
      </c>
      <c r="F88" s="36">
        <v>0.0</v>
      </c>
      <c r="G88" s="76">
        <f t="shared" si="8"/>
        <v>0.0</v>
      </c>
      <c r="H88" s="76" t="str">
        <f t="shared" si="9"/>
        <v>GOOD</v>
      </c>
      <c r="I88" s="36">
        <v>0.0</v>
      </c>
      <c r="J88" s="77">
        <f t="shared" si="10"/>
        <v>0.0</v>
      </c>
      <c r="K88" s="77">
        <f t="shared" si="15"/>
        <v>0.0</v>
      </c>
      <c r="L88" s="77" t="str">
        <f t="shared" si="12"/>
        <v>GOOD</v>
      </c>
      <c r="M88" s="36">
        <v>0.0</v>
      </c>
      <c r="N88" s="76" t="str">
        <f t="shared" si="13"/>
        <v>GOOD</v>
      </c>
      <c r="O88" s="36">
        <v>0.0</v>
      </c>
      <c r="P88" s="76" t="str">
        <f t="shared" si="14"/>
        <v>GOOD</v>
      </c>
      <c r="Q88" s="78">
        <v>0.0</v>
      </c>
      <c r="R88" s="45" t="s">
        <v>227</v>
      </c>
      <c r="S88" s="45"/>
      <c r="T88" s="45"/>
      <c r="U88" s="80"/>
      <c r="V88" s="80"/>
    </row>
    <row r="89" spans="8:8">
      <c r="A89" s="22" t="s">
        <v>93</v>
      </c>
      <c r="B89" s="36" t="s">
        <v>1533</v>
      </c>
      <c r="C89" s="36" t="s">
        <v>1557</v>
      </c>
      <c r="D89" s="36">
        <v>1.0</v>
      </c>
      <c r="E89" s="36">
        <v>1.0</v>
      </c>
      <c r="F89" s="36">
        <v>0.0</v>
      </c>
      <c r="G89" s="76">
        <f t="shared" si="8"/>
        <v>1.0</v>
      </c>
      <c r="H89" s="76" t="str">
        <f t="shared" si="9"/>
        <v>GOOD</v>
      </c>
      <c r="I89" s="36">
        <v>1.0</v>
      </c>
      <c r="J89" s="77">
        <f t="shared" si="10"/>
        <v>0.0</v>
      </c>
      <c r="K89" s="77">
        <f t="shared" si="15"/>
        <v>1.0</v>
      </c>
      <c r="L89" s="77" t="str">
        <f t="shared" si="12"/>
        <v>GOOD</v>
      </c>
      <c r="M89" s="36">
        <v>1.0</v>
      </c>
      <c r="N89" s="76" t="str">
        <f t="shared" si="13"/>
        <v>GOOD</v>
      </c>
      <c r="O89" s="36">
        <v>0.0</v>
      </c>
      <c r="P89" s="76" t="str">
        <f t="shared" si="14"/>
        <v>GOOD</v>
      </c>
      <c r="Q89" s="78">
        <v>1.0</v>
      </c>
      <c r="R89" s="45" t="s">
        <v>751</v>
      </c>
    </row>
    <row r="90" spans="8:8">
      <c r="A90" s="22" t="s">
        <v>93</v>
      </c>
      <c r="B90" s="36" t="s">
        <v>1533</v>
      </c>
      <c r="C90" s="36" t="s">
        <v>1554</v>
      </c>
      <c r="D90" s="36">
        <v>1.0</v>
      </c>
      <c r="E90" s="36">
        <v>1.0</v>
      </c>
      <c r="F90" s="36">
        <v>0.0</v>
      </c>
      <c r="G90" s="76">
        <f t="shared" si="8"/>
        <v>1.0</v>
      </c>
      <c r="H90" s="76" t="str">
        <f t="shared" si="9"/>
        <v>GOOD</v>
      </c>
      <c r="I90" s="36">
        <v>1.0</v>
      </c>
      <c r="J90" s="77">
        <f t="shared" si="10"/>
        <v>0.0</v>
      </c>
      <c r="K90" s="77">
        <f t="shared" si="15"/>
        <v>1.0</v>
      </c>
      <c r="L90" s="77" t="str">
        <f t="shared" si="12"/>
        <v>GOOD</v>
      </c>
      <c r="M90" s="36">
        <v>1.0</v>
      </c>
      <c r="N90" s="76" t="str">
        <f t="shared" si="13"/>
        <v>GOOD</v>
      </c>
      <c r="O90" s="36">
        <v>0.0</v>
      </c>
      <c r="P90" s="76" t="str">
        <f t="shared" si="14"/>
        <v>GOOD</v>
      </c>
      <c r="Q90" s="78">
        <v>1.0</v>
      </c>
      <c r="R90" s="45" t="s">
        <v>751</v>
      </c>
    </row>
    <row r="91" spans="8:8">
      <c r="A91" s="22" t="s">
        <v>93</v>
      </c>
      <c r="B91" s="36" t="s">
        <v>1533</v>
      </c>
      <c r="C91" s="36" t="s">
        <v>1555</v>
      </c>
      <c r="D91" s="36">
        <v>0.0</v>
      </c>
      <c r="E91" s="36">
        <v>0.0</v>
      </c>
      <c r="F91" s="36">
        <v>0.0</v>
      </c>
      <c r="G91" s="76">
        <f t="shared" si="8"/>
        <v>0.0</v>
      </c>
      <c r="H91" s="76" t="str">
        <f t="shared" si="9"/>
        <v>GOOD</v>
      </c>
      <c r="I91" s="36">
        <v>0.0</v>
      </c>
      <c r="J91" s="77">
        <f t="shared" si="10"/>
        <v>0.0</v>
      </c>
      <c r="K91" s="77">
        <f t="shared" si="15"/>
        <v>0.0</v>
      </c>
      <c r="L91" s="77" t="str">
        <f t="shared" si="12"/>
        <v>GOOD</v>
      </c>
      <c r="M91" s="36">
        <v>0.0</v>
      </c>
      <c r="N91" s="76" t="str">
        <f t="shared" si="13"/>
        <v>GOOD</v>
      </c>
      <c r="O91" s="36">
        <v>0.0</v>
      </c>
      <c r="P91" s="76" t="str">
        <f t="shared" si="14"/>
        <v>GOOD</v>
      </c>
      <c r="Q91" s="78">
        <v>0.0</v>
      </c>
      <c r="R91" s="45" t="s">
        <v>1558</v>
      </c>
    </row>
    <row r="92" spans="8:8">
      <c r="A92" s="22" t="s">
        <v>93</v>
      </c>
      <c r="B92" s="36" t="s">
        <v>1533</v>
      </c>
      <c r="C92" s="36" t="s">
        <v>1556</v>
      </c>
      <c r="D92" s="36">
        <v>0.0</v>
      </c>
      <c r="E92" s="36">
        <v>0.0</v>
      </c>
      <c r="F92" s="36">
        <v>0.0</v>
      </c>
      <c r="G92" s="76">
        <f t="shared" si="8"/>
        <v>0.0</v>
      </c>
      <c r="H92" s="76" t="str">
        <f t="shared" si="9"/>
        <v>GOOD</v>
      </c>
      <c r="I92" s="36">
        <v>0.0</v>
      </c>
      <c r="J92" s="77">
        <f t="shared" si="10"/>
        <v>0.0</v>
      </c>
      <c r="K92" s="77">
        <f t="shared" si="15"/>
        <v>0.0</v>
      </c>
      <c r="L92" s="77" t="str">
        <f t="shared" si="12"/>
        <v>GOOD</v>
      </c>
      <c r="M92" s="36">
        <v>0.0</v>
      </c>
      <c r="N92" s="76" t="str">
        <f t="shared" si="13"/>
        <v>GOOD</v>
      </c>
      <c r="O92" s="36">
        <v>0.0</v>
      </c>
      <c r="P92" s="76" t="str">
        <f t="shared" si="14"/>
        <v>GOOD</v>
      </c>
      <c r="Q92" s="78">
        <v>0.0</v>
      </c>
      <c r="R92" s="45" t="s">
        <v>1558</v>
      </c>
    </row>
    <row r="93" spans="8:8">
      <c r="A93" s="22" t="s">
        <v>93</v>
      </c>
      <c r="B93" s="36" t="s">
        <v>1533</v>
      </c>
      <c r="C93" s="36" t="s">
        <v>1559</v>
      </c>
      <c r="D93" s="36">
        <v>0.0</v>
      </c>
      <c r="E93" s="36">
        <v>0.0</v>
      </c>
      <c r="F93" s="36">
        <v>0.0</v>
      </c>
      <c r="G93" s="76">
        <f t="shared" si="8"/>
        <v>0.0</v>
      </c>
      <c r="H93" s="76" t="str">
        <f t="shared" si="9"/>
        <v>GOOD</v>
      </c>
      <c r="I93" s="36">
        <v>0.0</v>
      </c>
      <c r="J93" s="77">
        <f t="shared" si="10"/>
        <v>0.0</v>
      </c>
      <c r="K93" s="77">
        <f t="shared" si="15"/>
        <v>0.0</v>
      </c>
      <c r="L93" s="77" t="str">
        <f t="shared" si="12"/>
        <v>GOOD</v>
      </c>
      <c r="M93" s="36">
        <v>0.0</v>
      </c>
      <c r="N93" s="76" t="str">
        <f t="shared" si="13"/>
        <v>GOOD</v>
      </c>
      <c r="O93" s="36">
        <v>0.0</v>
      </c>
      <c r="P93" s="76" t="str">
        <f t="shared" si="14"/>
        <v>GOOD</v>
      </c>
      <c r="Q93" s="78">
        <v>0.0</v>
      </c>
      <c r="R93" s="45" t="s">
        <v>1558</v>
      </c>
    </row>
    <row r="94" spans="8:8">
      <c r="A94" s="22" t="s">
        <v>93</v>
      </c>
      <c r="B94" s="94" t="s">
        <v>100</v>
      </c>
      <c r="C94" s="93">
        <v>45570.0</v>
      </c>
      <c r="D94" s="36">
        <v>0.0</v>
      </c>
      <c r="E94" s="36">
        <v>0.0</v>
      </c>
      <c r="F94" s="36">
        <v>0.0</v>
      </c>
      <c r="G94" s="76">
        <f t="shared" si="8"/>
        <v>0.0</v>
      </c>
      <c r="H94" s="76" t="str">
        <f t="shared" si="9"/>
        <v>GOOD</v>
      </c>
      <c r="I94" s="36">
        <v>0.0</v>
      </c>
      <c r="J94" s="77">
        <f t="shared" si="10"/>
        <v>0.0</v>
      </c>
      <c r="K94" s="77">
        <f t="shared" si="15"/>
        <v>0.0</v>
      </c>
      <c r="L94" s="77" t="str">
        <f t="shared" si="12"/>
        <v>GOOD</v>
      </c>
      <c r="M94" s="36">
        <v>0.0</v>
      </c>
      <c r="N94" s="76" t="str">
        <f t="shared" si="13"/>
        <v>GOOD</v>
      </c>
      <c r="O94" s="36">
        <v>0.0</v>
      </c>
      <c r="P94" s="76" t="str">
        <f t="shared" si="14"/>
        <v>GOOD</v>
      </c>
      <c r="Q94" s="78">
        <v>0.0</v>
      </c>
      <c r="R94" s="45" t="s">
        <v>1532</v>
      </c>
    </row>
    <row r="95" spans="8:8">
      <c r="A95" s="22" t="s">
        <v>93</v>
      </c>
      <c r="B95" s="94" t="s">
        <v>100</v>
      </c>
      <c r="C95" s="81" t="s">
        <v>1557</v>
      </c>
      <c r="D95" s="36">
        <v>0.0</v>
      </c>
      <c r="E95" s="36">
        <v>0.0</v>
      </c>
      <c r="F95" s="36">
        <v>0.0</v>
      </c>
      <c r="G95" s="76">
        <f t="shared" si="8"/>
        <v>0.0</v>
      </c>
      <c r="H95" s="76" t="str">
        <f t="shared" si="9"/>
        <v>GOOD</v>
      </c>
      <c r="I95" s="36">
        <v>0.0</v>
      </c>
      <c r="J95" s="77">
        <f t="shared" si="10"/>
        <v>0.0</v>
      </c>
      <c r="K95" s="77">
        <f t="shared" si="15"/>
        <v>0.0</v>
      </c>
      <c r="L95" s="77" t="str">
        <f t="shared" si="12"/>
        <v>GOOD</v>
      </c>
      <c r="M95" s="36">
        <v>0.0</v>
      </c>
      <c r="N95" s="76" t="str">
        <f t="shared" si="13"/>
        <v>GOOD</v>
      </c>
      <c r="O95" s="36">
        <v>0.0</v>
      </c>
      <c r="P95" s="76" t="str">
        <f t="shared" si="14"/>
        <v>GOOD</v>
      </c>
      <c r="Q95" s="78">
        <v>0.0</v>
      </c>
      <c r="R95" s="45" t="s">
        <v>1532</v>
      </c>
    </row>
    <row r="96" spans="8:8">
      <c r="A96" s="22" t="s">
        <v>93</v>
      </c>
      <c r="B96" s="95" t="s">
        <v>100</v>
      </c>
      <c r="C96" s="81" t="s">
        <v>1554</v>
      </c>
      <c r="D96" s="36">
        <v>1.0</v>
      </c>
      <c r="E96" s="36">
        <v>1.0</v>
      </c>
      <c r="F96" s="36">
        <v>0.0</v>
      </c>
      <c r="G96" s="76">
        <f t="shared" si="8"/>
        <v>1.0</v>
      </c>
      <c r="H96" s="76" t="str">
        <f t="shared" si="9"/>
        <v>GOOD</v>
      </c>
      <c r="I96" s="36">
        <v>1.0</v>
      </c>
      <c r="J96" s="77">
        <f t="shared" si="10"/>
        <v>0.0</v>
      </c>
      <c r="K96" s="77">
        <f t="shared" si="15"/>
        <v>1.0</v>
      </c>
      <c r="L96" s="77" t="str">
        <f t="shared" si="12"/>
        <v>GOOD</v>
      </c>
      <c r="M96" s="36">
        <v>1.0</v>
      </c>
      <c r="N96" s="76" t="str">
        <f t="shared" si="13"/>
        <v>GOOD</v>
      </c>
      <c r="O96" s="36">
        <v>0.0</v>
      </c>
      <c r="P96" s="76" t="str">
        <f t="shared" si="14"/>
        <v>GOOD</v>
      </c>
      <c r="Q96" s="78">
        <v>1.0</v>
      </c>
      <c r="R96" s="45" t="s">
        <v>249</v>
      </c>
    </row>
    <row r="97" spans="8:8">
      <c r="A97" s="22" t="s">
        <v>93</v>
      </c>
      <c r="B97" s="95" t="s">
        <v>100</v>
      </c>
      <c r="C97" s="81" t="s">
        <v>1555</v>
      </c>
      <c r="D97" s="36">
        <v>0.0</v>
      </c>
      <c r="E97" s="36">
        <v>0.0</v>
      </c>
      <c r="F97" s="36">
        <v>0.0</v>
      </c>
      <c r="G97" s="76">
        <f t="shared" si="8"/>
        <v>0.0</v>
      </c>
      <c r="H97" s="76" t="str">
        <f t="shared" si="9"/>
        <v>GOOD</v>
      </c>
      <c r="I97" s="36">
        <v>0.0</v>
      </c>
      <c r="J97" s="77">
        <f t="shared" si="10"/>
        <v>0.0</v>
      </c>
      <c r="K97" s="77">
        <f t="shared" si="15"/>
        <v>0.0</v>
      </c>
      <c r="L97" s="77" t="str">
        <f t="shared" si="12"/>
        <v>GOOD</v>
      </c>
      <c r="M97" s="36">
        <v>0.0</v>
      </c>
      <c r="N97" s="76" t="str">
        <f t="shared" si="13"/>
        <v>GOOD</v>
      </c>
      <c r="O97" s="36">
        <v>0.0</v>
      </c>
      <c r="P97" s="76" t="str">
        <f t="shared" si="14"/>
        <v>GOOD</v>
      </c>
      <c r="Q97" s="78">
        <v>0.0</v>
      </c>
      <c r="R97" s="45" t="s">
        <v>1560</v>
      </c>
    </row>
    <row r="98" spans="8:8">
      <c r="A98" s="22" t="s">
        <v>93</v>
      </c>
      <c r="B98" s="96" t="s">
        <v>100</v>
      </c>
      <c r="C98" s="81" t="s">
        <v>1556</v>
      </c>
      <c r="D98" s="36">
        <v>0.0</v>
      </c>
      <c r="E98" s="36">
        <v>0.0</v>
      </c>
      <c r="F98" s="36">
        <v>0.0</v>
      </c>
      <c r="G98" s="76">
        <f t="shared" si="8"/>
        <v>0.0</v>
      </c>
      <c r="H98" s="76" t="str">
        <f t="shared" si="9"/>
        <v>GOOD</v>
      </c>
      <c r="I98" s="36">
        <v>0.0</v>
      </c>
      <c r="J98" s="77">
        <f t="shared" si="10"/>
        <v>0.0</v>
      </c>
      <c r="K98" s="77">
        <f t="shared" si="15"/>
        <v>0.0</v>
      </c>
      <c r="L98" s="77" t="str">
        <f t="shared" si="12"/>
        <v>GOOD</v>
      </c>
      <c r="M98" s="36">
        <v>0.0</v>
      </c>
      <c r="N98" s="76" t="str">
        <f t="shared" si="13"/>
        <v>GOOD</v>
      </c>
      <c r="O98" s="36">
        <v>0.0</v>
      </c>
      <c r="P98" s="76" t="str">
        <f t="shared" si="14"/>
        <v>GOOD</v>
      </c>
      <c r="Q98" s="78">
        <v>0.0</v>
      </c>
      <c r="R98" s="45" t="s">
        <v>1560</v>
      </c>
    </row>
    <row r="99" spans="8:8">
      <c r="A99" s="22" t="s">
        <v>93</v>
      </c>
      <c r="B99" s="95" t="s">
        <v>100</v>
      </c>
      <c r="C99" s="81" t="s">
        <v>1559</v>
      </c>
      <c r="D99" s="36">
        <v>1.0</v>
      </c>
      <c r="E99" s="36">
        <v>1.0</v>
      </c>
      <c r="F99" s="36">
        <v>0.0</v>
      </c>
      <c r="G99" s="76">
        <f t="shared" si="8"/>
        <v>1.0</v>
      </c>
      <c r="H99" s="76" t="str">
        <f t="shared" si="9"/>
        <v>GOOD</v>
      </c>
      <c r="I99" s="36">
        <v>1.0</v>
      </c>
      <c r="J99" s="77">
        <f t="shared" si="10"/>
        <v>0.0</v>
      </c>
      <c r="K99" s="77">
        <f t="shared" si="15"/>
        <v>1.0</v>
      </c>
      <c r="L99" s="77" t="str">
        <f t="shared" si="12"/>
        <v>GOOD</v>
      </c>
      <c r="M99" s="36">
        <v>1.0</v>
      </c>
      <c r="N99" s="76" t="str">
        <f t="shared" si="13"/>
        <v>GOOD</v>
      </c>
      <c r="O99" s="36">
        <v>0.0</v>
      </c>
      <c r="P99" s="76" t="str">
        <f t="shared" si="14"/>
        <v>GOOD</v>
      </c>
      <c r="Q99" s="78">
        <v>1.0</v>
      </c>
      <c r="R99" s="45" t="s">
        <v>252</v>
      </c>
    </row>
    <row r="100" spans="8:8">
      <c r="A100" s="22" t="s">
        <v>93</v>
      </c>
      <c r="B100" s="36" t="s">
        <v>1534</v>
      </c>
      <c r="C100" s="93">
        <v>45327.0</v>
      </c>
      <c r="D100" s="36">
        <v>1.0</v>
      </c>
      <c r="E100" s="36">
        <v>1.0</v>
      </c>
      <c r="F100" s="36">
        <v>0.0</v>
      </c>
      <c r="G100" s="76">
        <f t="shared" si="8"/>
        <v>1.0</v>
      </c>
      <c r="H100" s="76" t="str">
        <f t="shared" si="9"/>
        <v>GOOD</v>
      </c>
      <c r="I100" s="36">
        <v>1.0</v>
      </c>
      <c r="J100" s="77">
        <f t="shared" si="10"/>
        <v>0.0</v>
      </c>
      <c r="K100" s="77">
        <f t="shared" si="15"/>
        <v>1.0</v>
      </c>
      <c r="L100" s="77" t="str">
        <f t="shared" si="12"/>
        <v>GOOD</v>
      </c>
      <c r="M100" s="36">
        <v>1.0</v>
      </c>
      <c r="N100" s="76" t="str">
        <f t="shared" si="13"/>
        <v>GOOD</v>
      </c>
      <c r="O100" s="36">
        <v>0.0</v>
      </c>
      <c r="P100" s="76" t="str">
        <f t="shared" si="14"/>
        <v>GOOD</v>
      </c>
      <c r="Q100" s="78">
        <v>1.0</v>
      </c>
      <c r="R100" s="45" t="s">
        <v>215</v>
      </c>
    </row>
    <row r="101" spans="8:8">
      <c r="A101" s="22" t="s">
        <v>93</v>
      </c>
      <c r="B101" s="36" t="s">
        <v>1534</v>
      </c>
      <c r="C101" s="93">
        <v>45356.0</v>
      </c>
      <c r="D101" s="36">
        <v>0.0</v>
      </c>
      <c r="E101" s="36">
        <v>0.0</v>
      </c>
      <c r="F101" s="36">
        <v>0.0</v>
      </c>
      <c r="G101" s="76">
        <f t="shared" si="8"/>
        <v>0.0</v>
      </c>
      <c r="H101" s="76" t="str">
        <f t="shared" si="9"/>
        <v>GOOD</v>
      </c>
      <c r="I101" s="36">
        <v>0.0</v>
      </c>
      <c r="J101" s="77">
        <f t="shared" si="10"/>
        <v>0.0</v>
      </c>
      <c r="K101" s="77">
        <f t="shared" si="15"/>
        <v>0.0</v>
      </c>
      <c r="L101" s="77" t="str">
        <f t="shared" si="12"/>
        <v>GOOD</v>
      </c>
      <c r="M101" s="36">
        <v>0.0</v>
      </c>
      <c r="N101" s="76" t="str">
        <f t="shared" si="13"/>
        <v>GOOD</v>
      </c>
      <c r="O101" s="36">
        <v>0.0</v>
      </c>
      <c r="P101" s="76" t="str">
        <f t="shared" si="14"/>
        <v>GOOD</v>
      </c>
      <c r="Q101" s="78">
        <v>1.0</v>
      </c>
      <c r="R101" s="45" t="s">
        <v>215</v>
      </c>
    </row>
    <row r="102" spans="8:8">
      <c r="A102" s="22" t="s">
        <v>93</v>
      </c>
      <c r="B102" s="36" t="s">
        <v>1534</v>
      </c>
      <c r="C102" s="93">
        <v>45448.0</v>
      </c>
      <c r="D102" s="36">
        <v>0.0</v>
      </c>
      <c r="E102" s="36">
        <v>0.0</v>
      </c>
      <c r="F102" s="36">
        <v>0.0</v>
      </c>
      <c r="G102" s="76">
        <f t="shared" si="8"/>
        <v>0.0</v>
      </c>
      <c r="H102" s="76" t="str">
        <f t="shared" si="9"/>
        <v>GOOD</v>
      </c>
      <c r="I102" s="36">
        <v>0.0</v>
      </c>
      <c r="J102" s="77">
        <f t="shared" si="10"/>
        <v>0.0</v>
      </c>
      <c r="K102" s="77">
        <f t="shared" si="15"/>
        <v>0.0</v>
      </c>
      <c r="L102" s="77" t="str">
        <f t="shared" si="12"/>
        <v>GOOD</v>
      </c>
      <c r="M102" s="36">
        <v>0.0</v>
      </c>
      <c r="N102" s="76" t="str">
        <f t="shared" si="13"/>
        <v>GOOD</v>
      </c>
      <c r="O102" s="36">
        <v>0.0</v>
      </c>
      <c r="P102" s="76" t="str">
        <f t="shared" si="14"/>
        <v>GOOD</v>
      </c>
      <c r="Q102" s="78">
        <v>0.0</v>
      </c>
      <c r="R102" s="45" t="s">
        <v>214</v>
      </c>
    </row>
    <row r="103" spans="8:8">
      <c r="A103" s="22" t="s">
        <v>93</v>
      </c>
      <c r="B103" s="36" t="s">
        <v>1534</v>
      </c>
      <c r="C103" s="93">
        <v>45478.0</v>
      </c>
      <c r="D103" s="36">
        <v>1.0</v>
      </c>
      <c r="E103" s="36">
        <v>1.0</v>
      </c>
      <c r="F103" s="36">
        <v>0.0</v>
      </c>
      <c r="G103" s="76">
        <f t="shared" si="8"/>
        <v>1.0</v>
      </c>
      <c r="H103" s="76" t="str">
        <f t="shared" si="9"/>
        <v>GOOD</v>
      </c>
      <c r="I103" s="36">
        <v>1.0</v>
      </c>
      <c r="J103" s="77">
        <f t="shared" si="10"/>
        <v>0.0</v>
      </c>
      <c r="K103" s="77">
        <f t="shared" si="15"/>
        <v>1.0</v>
      </c>
      <c r="L103" s="77" t="str">
        <f t="shared" si="12"/>
        <v>GOOD</v>
      </c>
      <c r="M103" s="36">
        <v>1.0</v>
      </c>
      <c r="N103" s="76" t="str">
        <f t="shared" si="13"/>
        <v>GOOD</v>
      </c>
      <c r="O103" s="36">
        <v>0.0</v>
      </c>
      <c r="P103" s="76" t="str">
        <f t="shared" si="14"/>
        <v>GOOD</v>
      </c>
      <c r="Q103" s="78">
        <v>1.0</v>
      </c>
      <c r="R103" s="45" t="s">
        <v>215</v>
      </c>
    </row>
    <row r="104" spans="8:8">
      <c r="A104" s="22" t="s">
        <v>93</v>
      </c>
      <c r="B104" s="36" t="s">
        <v>1534</v>
      </c>
      <c r="C104" s="93">
        <v>45509.0</v>
      </c>
      <c r="D104" s="36">
        <v>0.0</v>
      </c>
      <c r="E104" s="36">
        <v>0.0</v>
      </c>
      <c r="F104" s="36">
        <v>0.0</v>
      </c>
      <c r="G104" s="76">
        <f t="shared" si="8"/>
        <v>0.0</v>
      </c>
      <c r="H104" s="76" t="str">
        <f t="shared" si="9"/>
        <v>GOOD</v>
      </c>
      <c r="I104" s="36">
        <v>0.0</v>
      </c>
      <c r="J104" s="77">
        <f t="shared" si="10"/>
        <v>0.0</v>
      </c>
      <c r="K104" s="77">
        <f t="shared" si="15"/>
        <v>0.0</v>
      </c>
      <c r="L104" s="77" t="str">
        <f t="shared" si="12"/>
        <v>GOOD</v>
      </c>
      <c r="M104" s="36">
        <v>0.0</v>
      </c>
      <c r="N104" s="76" t="str">
        <f t="shared" si="13"/>
        <v>GOOD</v>
      </c>
      <c r="O104" s="36">
        <v>0.0</v>
      </c>
      <c r="P104" s="76" t="str">
        <f t="shared" si="14"/>
        <v>GOOD</v>
      </c>
      <c r="Q104" s="78">
        <v>1.0</v>
      </c>
      <c r="R104" s="45" t="s">
        <v>215</v>
      </c>
    </row>
    <row r="105" spans="8:8">
      <c r="A105" s="22" t="s">
        <v>93</v>
      </c>
      <c r="B105" s="36" t="s">
        <v>1534</v>
      </c>
      <c r="C105" s="93">
        <v>45540.0</v>
      </c>
      <c r="D105" s="36">
        <v>0.0</v>
      </c>
      <c r="E105" s="36">
        <v>0.0</v>
      </c>
      <c r="F105" s="36">
        <v>0.0</v>
      </c>
      <c r="G105" s="76">
        <f t="shared" si="8"/>
        <v>0.0</v>
      </c>
      <c r="H105" s="76" t="str">
        <f t="shared" si="9"/>
        <v>GOOD</v>
      </c>
      <c r="I105" s="36">
        <v>0.0</v>
      </c>
      <c r="J105" s="77">
        <f t="shared" si="10"/>
        <v>0.0</v>
      </c>
      <c r="K105" s="77">
        <f t="shared" si="15"/>
        <v>0.0</v>
      </c>
      <c r="L105" s="77" t="str">
        <f t="shared" si="12"/>
        <v>GOOD</v>
      </c>
      <c r="M105" s="36">
        <v>0.0</v>
      </c>
      <c r="N105" s="76" t="str">
        <f t="shared" si="13"/>
        <v>GOOD</v>
      </c>
      <c r="O105" s="36">
        <v>0.0</v>
      </c>
      <c r="P105" s="76" t="str">
        <f t="shared" si="14"/>
        <v>GOOD</v>
      </c>
      <c r="Q105" s="78">
        <v>1.0</v>
      </c>
      <c r="R105" s="45" t="s">
        <v>215</v>
      </c>
    </row>
    <row r="106" spans="8:8">
      <c r="A106" s="22" t="s">
        <v>93</v>
      </c>
      <c r="B106" s="36" t="s">
        <v>1534</v>
      </c>
      <c r="C106" s="36" t="s">
        <v>1557</v>
      </c>
      <c r="D106" s="36">
        <v>0.0</v>
      </c>
      <c r="E106" s="36">
        <v>0.0</v>
      </c>
      <c r="F106" s="36">
        <v>0.0</v>
      </c>
      <c r="G106" s="76">
        <f t="shared" si="8"/>
        <v>0.0</v>
      </c>
      <c r="H106" s="76" t="str">
        <f t="shared" si="9"/>
        <v>GOOD</v>
      </c>
      <c r="I106" s="36">
        <v>0.0</v>
      </c>
      <c r="J106" s="77">
        <f t="shared" si="10"/>
        <v>0.0</v>
      </c>
      <c r="K106" s="77">
        <f t="shared" si="15"/>
        <v>0.0</v>
      </c>
      <c r="L106" s="77" t="str">
        <f t="shared" si="12"/>
        <v>GOOD</v>
      </c>
      <c r="M106" s="36">
        <v>0.0</v>
      </c>
      <c r="N106" s="76" t="str">
        <f t="shared" si="13"/>
        <v>GOOD</v>
      </c>
      <c r="O106" s="36">
        <v>0.0</v>
      </c>
      <c r="P106" s="76" t="str">
        <f t="shared" si="14"/>
        <v>GOOD</v>
      </c>
      <c r="Q106" s="78">
        <v>1.0</v>
      </c>
      <c r="R106" s="45" t="s">
        <v>215</v>
      </c>
    </row>
    <row r="107" spans="8:8">
      <c r="A107" s="22" t="s">
        <v>93</v>
      </c>
      <c r="B107" s="36" t="s">
        <v>1534</v>
      </c>
      <c r="C107" s="36" t="s">
        <v>1556</v>
      </c>
      <c r="D107" s="36">
        <v>0.0</v>
      </c>
      <c r="E107" s="36">
        <v>0.0</v>
      </c>
      <c r="F107" s="36">
        <v>0.0</v>
      </c>
      <c r="G107" s="76">
        <f t="shared" si="8"/>
        <v>0.0</v>
      </c>
      <c r="H107" s="76" t="str">
        <f t="shared" si="9"/>
        <v>GOOD</v>
      </c>
      <c r="I107" s="36">
        <v>0.0</v>
      </c>
      <c r="J107" s="77">
        <f t="shared" si="10"/>
        <v>0.0</v>
      </c>
      <c r="K107" s="77">
        <f t="shared" si="15"/>
        <v>0.0</v>
      </c>
      <c r="L107" s="77" t="str">
        <f t="shared" si="12"/>
        <v>GOOD</v>
      </c>
      <c r="M107" s="36">
        <v>0.0</v>
      </c>
      <c r="N107" s="76" t="str">
        <f t="shared" si="13"/>
        <v>GOOD</v>
      </c>
      <c r="O107" s="36">
        <v>0.0</v>
      </c>
      <c r="P107" s="76" t="str">
        <f t="shared" si="14"/>
        <v>GOOD</v>
      </c>
      <c r="Q107" s="78">
        <v>0.0</v>
      </c>
      <c r="R107" s="45" t="s">
        <v>216</v>
      </c>
    </row>
    <row r="108" spans="8:8">
      <c r="A108" s="22" t="s">
        <v>93</v>
      </c>
      <c r="B108" s="36" t="s">
        <v>1534</v>
      </c>
      <c r="C108" s="36" t="s">
        <v>1559</v>
      </c>
      <c r="D108" s="36">
        <v>0.0</v>
      </c>
      <c r="E108" s="36">
        <v>0.0</v>
      </c>
      <c r="F108" s="36">
        <v>0.0</v>
      </c>
      <c r="G108" s="76">
        <f t="shared" si="8"/>
        <v>0.0</v>
      </c>
      <c r="H108" s="76" t="str">
        <f t="shared" si="9"/>
        <v>GOOD</v>
      </c>
      <c r="I108" s="36">
        <v>0.0</v>
      </c>
      <c r="J108" s="77">
        <f t="shared" si="10"/>
        <v>0.0</v>
      </c>
      <c r="K108" s="77">
        <f t="shared" si="15"/>
        <v>0.0</v>
      </c>
      <c r="L108" s="77" t="str">
        <f t="shared" si="12"/>
        <v>GOOD</v>
      </c>
      <c r="M108" s="36">
        <v>0.0</v>
      </c>
      <c r="N108" s="76" t="str">
        <f t="shared" si="13"/>
        <v>GOOD</v>
      </c>
      <c r="O108" s="36">
        <v>0.0</v>
      </c>
      <c r="P108" s="76" t="str">
        <f t="shared" si="14"/>
        <v>GOOD</v>
      </c>
      <c r="Q108" s="78">
        <v>0.0</v>
      </c>
      <c r="R108" s="45" t="s">
        <v>216</v>
      </c>
    </row>
    <row r="109" spans="8:8">
      <c r="A109" s="22" t="s">
        <v>104</v>
      </c>
      <c r="B109" s="36" t="s">
        <v>1535</v>
      </c>
      <c r="C109" s="36" t="s">
        <v>1548</v>
      </c>
      <c r="D109" s="36">
        <v>0.0</v>
      </c>
      <c r="E109" s="36">
        <v>0.0</v>
      </c>
      <c r="F109" s="36">
        <v>0.0</v>
      </c>
      <c r="G109" s="76">
        <f t="shared" si="8"/>
        <v>0.0</v>
      </c>
      <c r="H109" s="76" t="str">
        <f t="shared" si="9"/>
        <v>GOOD</v>
      </c>
      <c r="I109" s="36">
        <v>0.0</v>
      </c>
      <c r="J109" s="77">
        <f t="shared" si="10"/>
        <v>0.0</v>
      </c>
      <c r="K109" s="77">
        <f t="shared" si="15"/>
        <v>0.0</v>
      </c>
      <c r="L109" s="77" t="str">
        <f t="shared" si="12"/>
        <v>GOOD</v>
      </c>
      <c r="M109" s="36">
        <v>0.0</v>
      </c>
      <c r="N109" s="76" t="str">
        <f t="shared" si="13"/>
        <v>GOOD</v>
      </c>
      <c r="O109" s="36">
        <v>0.0</v>
      </c>
      <c r="P109" s="76" t="str">
        <f t="shared" si="14"/>
        <v>GOOD</v>
      </c>
      <c r="Q109" s="78">
        <v>0.0</v>
      </c>
      <c r="R109" s="45" t="s">
        <v>418</v>
      </c>
    </row>
    <row r="110" spans="8:8">
      <c r="A110" s="22" t="s">
        <v>104</v>
      </c>
      <c r="B110" s="36" t="s">
        <v>1535</v>
      </c>
      <c r="C110" s="36" t="s">
        <v>1549</v>
      </c>
      <c r="D110" s="36">
        <v>0.0</v>
      </c>
      <c r="E110" s="36">
        <v>0.0</v>
      </c>
      <c r="F110" s="36">
        <v>0.0</v>
      </c>
      <c r="G110" s="76">
        <f t="shared" si="8"/>
        <v>0.0</v>
      </c>
      <c r="H110" s="76" t="str">
        <f t="shared" si="9"/>
        <v>GOOD</v>
      </c>
      <c r="I110" s="36">
        <v>0.0</v>
      </c>
      <c r="J110" s="77">
        <f t="shared" si="10"/>
        <v>0.0</v>
      </c>
      <c r="K110" s="77">
        <f t="shared" si="15"/>
        <v>0.0</v>
      </c>
      <c r="L110" s="77" t="str">
        <f t="shared" si="12"/>
        <v>GOOD</v>
      </c>
      <c r="M110" s="36">
        <v>0.0</v>
      </c>
      <c r="N110" s="76" t="str">
        <f t="shared" si="13"/>
        <v>GOOD</v>
      </c>
      <c r="O110" s="36">
        <v>0.0</v>
      </c>
      <c r="P110" s="76" t="str">
        <f t="shared" si="14"/>
        <v>GOOD</v>
      </c>
      <c r="Q110" s="78">
        <v>0.0</v>
      </c>
      <c r="R110" s="45" t="s">
        <v>418</v>
      </c>
    </row>
    <row r="111" spans="8:8" ht="43.2">
      <c r="A111" s="22" t="s">
        <v>104</v>
      </c>
      <c r="B111" s="36" t="s">
        <v>1535</v>
      </c>
      <c r="C111" s="36" t="s">
        <v>1550</v>
      </c>
      <c r="D111" s="36">
        <v>1.0</v>
      </c>
      <c r="E111" s="36">
        <v>1.0</v>
      </c>
      <c r="F111" s="36">
        <v>0.0</v>
      </c>
      <c r="G111" s="76">
        <f t="shared" si="8"/>
        <v>1.0</v>
      </c>
      <c r="H111" s="76" t="str">
        <f t="shared" si="9"/>
        <v>GOOD</v>
      </c>
      <c r="I111" s="36">
        <v>1.0</v>
      </c>
      <c r="J111" s="77">
        <f t="shared" si="10"/>
        <v>0.0</v>
      </c>
      <c r="K111" s="77">
        <f t="shared" si="15"/>
        <v>1.0</v>
      </c>
      <c r="L111" s="77" t="str">
        <f t="shared" si="12"/>
        <v>GOOD</v>
      </c>
      <c r="M111" s="36">
        <v>1.0</v>
      </c>
      <c r="N111" s="76" t="str">
        <f t="shared" si="13"/>
        <v>GOOD</v>
      </c>
      <c r="O111" s="36">
        <v>0.0</v>
      </c>
      <c r="P111" s="76" t="str">
        <f t="shared" si="14"/>
        <v>GOOD</v>
      </c>
      <c r="Q111" s="78">
        <v>1.0</v>
      </c>
      <c r="R111" s="45" t="s">
        <v>419</v>
      </c>
    </row>
    <row r="112" spans="8:8" ht="28.8">
      <c r="A112" s="22" t="s">
        <v>104</v>
      </c>
      <c r="B112" s="36" t="s">
        <v>1535</v>
      </c>
      <c r="C112" s="88">
        <v>45327.0</v>
      </c>
      <c r="D112" s="36">
        <v>0.0</v>
      </c>
      <c r="E112" s="36">
        <v>0.0</v>
      </c>
      <c r="F112" s="36">
        <v>0.0</v>
      </c>
      <c r="G112" s="76">
        <f t="shared" si="8"/>
        <v>0.0</v>
      </c>
      <c r="H112" s="76" t="str">
        <f t="shared" si="9"/>
        <v>GOOD</v>
      </c>
      <c r="I112" s="36">
        <v>0.0</v>
      </c>
      <c r="J112" s="77">
        <f t="shared" si="10"/>
        <v>0.0</v>
      </c>
      <c r="K112" s="77">
        <f t="shared" si="15"/>
        <v>0.0</v>
      </c>
      <c r="L112" s="77" t="str">
        <f t="shared" si="12"/>
        <v>GOOD</v>
      </c>
      <c r="M112" s="36">
        <v>0.0</v>
      </c>
      <c r="N112" s="76" t="str">
        <f t="shared" si="13"/>
        <v>GOOD</v>
      </c>
      <c r="O112" s="36">
        <v>0.0</v>
      </c>
      <c r="P112" s="76" t="str">
        <f t="shared" si="14"/>
        <v>GOOD</v>
      </c>
      <c r="Q112" s="78">
        <v>0.0</v>
      </c>
      <c r="R112" s="45" t="s">
        <v>420</v>
      </c>
    </row>
    <row r="113" spans="8:8">
      <c r="A113" s="22" t="s">
        <v>104</v>
      </c>
      <c r="B113" s="36" t="s">
        <v>1535</v>
      </c>
      <c r="C113" s="88">
        <v>45356.0</v>
      </c>
      <c r="D113" s="36">
        <v>0.0</v>
      </c>
      <c r="E113" s="36">
        <v>0.0</v>
      </c>
      <c r="F113" s="36">
        <v>0.0</v>
      </c>
      <c r="G113" s="76">
        <f t="shared" si="8"/>
        <v>0.0</v>
      </c>
      <c r="H113" s="76" t="str">
        <f t="shared" si="9"/>
        <v>GOOD</v>
      </c>
      <c r="I113" s="36">
        <v>0.0</v>
      </c>
      <c r="J113" s="77">
        <f t="shared" si="10"/>
        <v>0.0</v>
      </c>
      <c r="K113" s="77">
        <f t="shared" si="15"/>
        <v>0.0</v>
      </c>
      <c r="L113" s="77" t="str">
        <f t="shared" si="12"/>
        <v>GOOD</v>
      </c>
      <c r="M113" s="36">
        <v>0.0</v>
      </c>
      <c r="N113" s="76" t="str">
        <f t="shared" si="13"/>
        <v>GOOD</v>
      </c>
      <c r="O113" s="36">
        <v>0.0</v>
      </c>
      <c r="P113" s="76" t="str">
        <f t="shared" si="14"/>
        <v>GOOD</v>
      </c>
      <c r="Q113" s="78">
        <v>0.0</v>
      </c>
      <c r="R113" s="45" t="s">
        <v>418</v>
      </c>
    </row>
    <row r="114" spans="8:8">
      <c r="A114" s="22" t="s">
        <v>104</v>
      </c>
      <c r="B114" s="36" t="s">
        <v>1535</v>
      </c>
      <c r="C114" s="88">
        <v>45448.0</v>
      </c>
      <c r="D114" s="36">
        <v>0.0</v>
      </c>
      <c r="E114" s="36">
        <v>0.0</v>
      </c>
      <c r="F114" s="36">
        <v>0.0</v>
      </c>
      <c r="G114" s="76">
        <f t="shared" si="8"/>
        <v>0.0</v>
      </c>
      <c r="H114" s="76" t="str">
        <f t="shared" si="9"/>
        <v>GOOD</v>
      </c>
      <c r="I114" s="36">
        <v>0.0</v>
      </c>
      <c r="J114" s="77">
        <f t="shared" si="10"/>
        <v>0.0</v>
      </c>
      <c r="K114" s="77">
        <f t="shared" si="15"/>
        <v>0.0</v>
      </c>
      <c r="L114" s="77" t="str">
        <f t="shared" si="12"/>
        <v>GOOD</v>
      </c>
      <c r="M114" s="36">
        <v>0.0</v>
      </c>
      <c r="N114" s="76" t="str">
        <f t="shared" si="13"/>
        <v>GOOD</v>
      </c>
      <c r="O114" s="36">
        <v>0.0</v>
      </c>
      <c r="P114" s="76" t="str">
        <f t="shared" si="14"/>
        <v>GOOD</v>
      </c>
      <c r="Q114" s="78">
        <v>0.0</v>
      </c>
      <c r="R114" s="45" t="s">
        <v>418</v>
      </c>
    </row>
    <row r="115" spans="8:8" ht="28.8">
      <c r="A115" s="22" t="s">
        <v>104</v>
      </c>
      <c r="B115" s="36" t="s">
        <v>1535</v>
      </c>
      <c r="C115" s="88">
        <v>45478.0</v>
      </c>
      <c r="D115" s="36">
        <v>0.0</v>
      </c>
      <c r="E115" s="36">
        <v>0.0</v>
      </c>
      <c r="F115" s="36">
        <v>0.0</v>
      </c>
      <c r="G115" s="76">
        <f t="shared" si="8"/>
        <v>0.0</v>
      </c>
      <c r="H115" s="76" t="str">
        <f t="shared" si="9"/>
        <v>GOOD</v>
      </c>
      <c r="I115" s="36">
        <v>0.0</v>
      </c>
      <c r="J115" s="77">
        <f t="shared" si="10"/>
        <v>0.0</v>
      </c>
      <c r="K115" s="77">
        <f t="shared" si="15"/>
        <v>0.0</v>
      </c>
      <c r="L115" s="77" t="str">
        <f t="shared" si="12"/>
        <v>GOOD</v>
      </c>
      <c r="M115" s="36">
        <v>0.0</v>
      </c>
      <c r="N115" s="76" t="str">
        <f t="shared" si="13"/>
        <v>GOOD</v>
      </c>
      <c r="O115" s="36">
        <v>0.0</v>
      </c>
      <c r="P115" s="76" t="str">
        <f t="shared" si="14"/>
        <v>GOOD</v>
      </c>
      <c r="Q115" s="78">
        <v>0.0</v>
      </c>
      <c r="R115" s="45" t="s">
        <v>420</v>
      </c>
    </row>
    <row r="116" spans="8:8">
      <c r="A116" s="22" t="s">
        <v>104</v>
      </c>
      <c r="B116" s="36" t="s">
        <v>1535</v>
      </c>
      <c r="C116" s="88">
        <v>45509.0</v>
      </c>
      <c r="D116" s="36">
        <v>0.0</v>
      </c>
      <c r="E116" s="36">
        <v>0.0</v>
      </c>
      <c r="F116" s="36">
        <v>0.0</v>
      </c>
      <c r="G116" s="76">
        <f t="shared" si="8"/>
        <v>0.0</v>
      </c>
      <c r="H116" s="76" t="str">
        <f t="shared" si="9"/>
        <v>GOOD</v>
      </c>
      <c r="I116" s="36">
        <v>0.0</v>
      </c>
      <c r="J116" s="77">
        <f t="shared" si="10"/>
        <v>0.0</v>
      </c>
      <c r="K116" s="77">
        <f t="shared" si="15"/>
        <v>0.0</v>
      </c>
      <c r="L116" s="77" t="str">
        <f t="shared" si="12"/>
        <v>GOOD</v>
      </c>
      <c r="M116" s="36">
        <v>0.0</v>
      </c>
      <c r="N116" s="76" t="str">
        <f t="shared" si="13"/>
        <v>GOOD</v>
      </c>
      <c r="O116" s="36">
        <v>0.0</v>
      </c>
      <c r="P116" s="76" t="str">
        <f t="shared" si="14"/>
        <v>GOOD</v>
      </c>
      <c r="Q116" s="78">
        <v>0.0</v>
      </c>
      <c r="R116" s="45" t="s">
        <v>418</v>
      </c>
    </row>
    <row r="117" spans="8:8" ht="43.2">
      <c r="A117" s="22" t="s">
        <v>104</v>
      </c>
      <c r="B117" s="36" t="s">
        <v>1535</v>
      </c>
      <c r="C117" s="88">
        <v>45540.0</v>
      </c>
      <c r="D117" s="36">
        <v>1.0</v>
      </c>
      <c r="E117" s="36">
        <v>1.0</v>
      </c>
      <c r="F117" s="36">
        <v>0.0</v>
      </c>
      <c r="G117" s="76">
        <f t="shared" si="8"/>
        <v>1.0</v>
      </c>
      <c r="H117" s="76" t="str">
        <f t="shared" si="9"/>
        <v>GOOD</v>
      </c>
      <c r="I117" s="36">
        <v>1.0</v>
      </c>
      <c r="J117" s="77">
        <f t="shared" si="10"/>
        <v>0.0</v>
      </c>
      <c r="K117" s="77">
        <f t="shared" si="15"/>
        <v>1.0</v>
      </c>
      <c r="L117" s="77" t="str">
        <f t="shared" si="12"/>
        <v>GOOD</v>
      </c>
      <c r="M117" s="36">
        <v>1.0</v>
      </c>
      <c r="N117" s="76" t="str">
        <f t="shared" si="13"/>
        <v>GOOD</v>
      </c>
      <c r="O117" s="36">
        <v>0.0</v>
      </c>
      <c r="P117" s="76" t="str">
        <f t="shared" si="14"/>
        <v>GOOD</v>
      </c>
      <c r="Q117" s="78">
        <v>1.0</v>
      </c>
      <c r="R117" s="45" t="s">
        <v>421</v>
      </c>
    </row>
    <row r="118" spans="8:8">
      <c r="A118" s="22" t="s">
        <v>104</v>
      </c>
      <c r="B118" s="36" t="s">
        <v>1535</v>
      </c>
      <c r="C118" s="88" t="s">
        <v>1553</v>
      </c>
      <c r="D118" s="36">
        <v>0.0</v>
      </c>
      <c r="E118" s="36">
        <v>0.0</v>
      </c>
      <c r="F118" s="36">
        <v>0.0</v>
      </c>
      <c r="G118" s="76">
        <f t="shared" si="8"/>
        <v>0.0</v>
      </c>
      <c r="H118" s="76" t="str">
        <f t="shared" si="9"/>
        <v>GOOD</v>
      </c>
      <c r="I118" s="36">
        <v>0.0</v>
      </c>
      <c r="J118" s="77">
        <f t="shared" si="10"/>
        <v>0.0</v>
      </c>
      <c r="K118" s="77">
        <f t="shared" si="15"/>
        <v>0.0</v>
      </c>
      <c r="L118" s="77" t="str">
        <f t="shared" si="12"/>
        <v>GOOD</v>
      </c>
      <c r="M118" s="36">
        <v>0.0</v>
      </c>
      <c r="N118" s="76" t="str">
        <f t="shared" si="13"/>
        <v>GOOD</v>
      </c>
      <c r="O118" s="36">
        <v>0.0</v>
      </c>
      <c r="P118" s="76" t="str">
        <f t="shared" si="14"/>
        <v>GOOD</v>
      </c>
      <c r="Q118" s="78">
        <v>0.0</v>
      </c>
      <c r="R118" s="45" t="s">
        <v>416</v>
      </c>
    </row>
    <row r="119" spans="8:8" ht="72.0">
      <c r="A119" s="22" t="s">
        <v>104</v>
      </c>
      <c r="B119" s="36" t="s">
        <v>1535</v>
      </c>
      <c r="C119" s="36" t="s">
        <v>1554</v>
      </c>
      <c r="D119" s="36">
        <v>0.0</v>
      </c>
      <c r="E119" s="36">
        <v>0.0</v>
      </c>
      <c r="F119" s="36">
        <v>0.0</v>
      </c>
      <c r="G119" s="76">
        <f t="shared" si="8"/>
        <v>0.0</v>
      </c>
      <c r="H119" s="76" t="str">
        <f t="shared" si="9"/>
        <v>GOOD</v>
      </c>
      <c r="I119" s="36">
        <v>0.0</v>
      </c>
      <c r="J119" s="77">
        <f t="shared" si="10"/>
        <v>0.0</v>
      </c>
      <c r="K119" s="77">
        <f t="shared" si="15"/>
        <v>0.0</v>
      </c>
      <c r="L119" s="77" t="str">
        <f t="shared" si="12"/>
        <v>GOOD</v>
      </c>
      <c r="M119" s="36">
        <v>0.0</v>
      </c>
      <c r="N119" s="76" t="str">
        <f t="shared" si="13"/>
        <v>GOOD</v>
      </c>
      <c r="O119" s="36">
        <v>0.0</v>
      </c>
      <c r="P119" s="76" t="str">
        <f t="shared" si="14"/>
        <v>GOOD</v>
      </c>
      <c r="Q119" s="78">
        <v>0.0</v>
      </c>
      <c r="R119" s="4" t="s">
        <v>418</v>
      </c>
      <c r="S119" s="97" t="s">
        <v>1561</v>
      </c>
      <c r="T119" s="74" t="s">
        <v>1562</v>
      </c>
    </row>
    <row r="120" spans="8:8">
      <c r="A120" s="22" t="s">
        <v>104</v>
      </c>
      <c r="B120" s="36" t="s">
        <v>1535</v>
      </c>
      <c r="C120" s="36" t="s">
        <v>1555</v>
      </c>
      <c r="D120" s="36">
        <v>1.0</v>
      </c>
      <c r="E120" s="36">
        <v>1.0</v>
      </c>
      <c r="F120" s="36">
        <v>0.0</v>
      </c>
      <c r="G120" s="76">
        <f t="shared" si="8"/>
        <v>1.0</v>
      </c>
      <c r="H120" s="76" t="str">
        <f t="shared" si="9"/>
        <v>GOOD</v>
      </c>
      <c r="I120" s="36">
        <v>1.0</v>
      </c>
      <c r="J120" s="77">
        <f t="shared" si="10"/>
        <v>0.0</v>
      </c>
      <c r="K120" s="77">
        <f t="shared" si="15"/>
        <v>1.0</v>
      </c>
      <c r="L120" s="77" t="str">
        <f t="shared" si="12"/>
        <v>GOOD</v>
      </c>
      <c r="M120" s="36">
        <v>1.0</v>
      </c>
      <c r="N120" s="76" t="str">
        <f t="shared" si="13"/>
        <v>GOOD</v>
      </c>
      <c r="O120" s="36">
        <v>0.0</v>
      </c>
      <c r="P120" s="76" t="str">
        <f t="shared" si="14"/>
        <v>GOOD</v>
      </c>
      <c r="Q120" s="78">
        <v>1.0</v>
      </c>
      <c r="R120" s="36" t="s">
        <v>422</v>
      </c>
    </row>
    <row r="121" spans="8:8" ht="115.2">
      <c r="A121" s="22" t="s">
        <v>104</v>
      </c>
      <c r="B121" s="36" t="s">
        <v>1535</v>
      </c>
      <c r="C121" s="36" t="s">
        <v>1556</v>
      </c>
      <c r="D121" s="36">
        <v>1.0</v>
      </c>
      <c r="E121" s="36">
        <v>1.0</v>
      </c>
      <c r="F121" s="36">
        <v>0.0</v>
      </c>
      <c r="G121" s="76">
        <f t="shared" si="8"/>
        <v>1.0</v>
      </c>
      <c r="H121" s="76" t="str">
        <f t="shared" si="9"/>
        <v>GOOD</v>
      </c>
      <c r="I121" s="36">
        <v>1.0</v>
      </c>
      <c r="J121" s="77">
        <f t="shared" si="10"/>
        <v>0.0</v>
      </c>
      <c r="K121" s="77">
        <f t="shared" si="15"/>
        <v>1.0</v>
      </c>
      <c r="L121" s="77" t="str">
        <f t="shared" si="12"/>
        <v>GOOD</v>
      </c>
      <c r="M121" s="36">
        <v>1.0</v>
      </c>
      <c r="N121" s="76" t="str">
        <f t="shared" si="13"/>
        <v>GOOD</v>
      </c>
      <c r="O121" s="36">
        <v>0.0</v>
      </c>
      <c r="P121" s="76" t="str">
        <f t="shared" si="14"/>
        <v>GOOD</v>
      </c>
      <c r="Q121" s="78">
        <v>1.0</v>
      </c>
      <c r="R121" s="45" t="s">
        <v>423</v>
      </c>
      <c r="S121" s="97" t="s">
        <v>1563</v>
      </c>
      <c r="T121" s="74" t="s">
        <v>711</v>
      </c>
    </row>
    <row r="122" spans="8:8">
      <c r="A122" s="22" t="s">
        <v>104</v>
      </c>
      <c r="B122" s="36" t="s">
        <v>1535</v>
      </c>
      <c r="C122" s="36" t="s">
        <v>1559</v>
      </c>
      <c r="D122" s="36">
        <v>0.0</v>
      </c>
      <c r="E122" s="36">
        <v>0.0</v>
      </c>
      <c r="F122" s="36">
        <v>0.0</v>
      </c>
      <c r="G122" s="76">
        <f t="shared" si="8"/>
        <v>0.0</v>
      </c>
      <c r="H122" s="76" t="str">
        <f t="shared" si="9"/>
        <v>GOOD</v>
      </c>
      <c r="I122" s="36">
        <v>0.0</v>
      </c>
      <c r="J122" s="77">
        <f t="shared" si="10"/>
        <v>0.0</v>
      </c>
      <c r="K122" s="77">
        <f t="shared" si="15"/>
        <v>0.0</v>
      </c>
      <c r="L122" s="77" t="str">
        <f t="shared" si="12"/>
        <v>GOOD</v>
      </c>
      <c r="M122" s="36">
        <v>0.0</v>
      </c>
      <c r="N122" s="76" t="str">
        <f t="shared" si="13"/>
        <v>GOOD</v>
      </c>
      <c r="O122" s="36">
        <v>0.0</v>
      </c>
      <c r="P122" s="76" t="str">
        <f t="shared" si="14"/>
        <v>GOOD</v>
      </c>
      <c r="Q122" s="78">
        <v>0.0</v>
      </c>
      <c r="R122" s="45" t="s">
        <v>416</v>
      </c>
    </row>
    <row r="123" spans="8:8">
      <c r="A123" s="22" t="s">
        <v>104</v>
      </c>
      <c r="B123" s="36" t="s">
        <v>1538</v>
      </c>
      <c r="C123" s="88">
        <v>45448.0</v>
      </c>
      <c r="D123" s="36">
        <v>0.0</v>
      </c>
      <c r="E123" s="36">
        <v>0.0</v>
      </c>
      <c r="F123" s="36">
        <v>0.0</v>
      </c>
      <c r="G123" s="76">
        <f t="shared" si="8"/>
        <v>0.0</v>
      </c>
      <c r="H123" s="76" t="str">
        <f t="shared" si="9"/>
        <v>GOOD</v>
      </c>
      <c r="I123" s="36">
        <v>0.0</v>
      </c>
      <c r="J123" s="77">
        <f t="shared" si="10"/>
        <v>0.0</v>
      </c>
      <c r="K123" s="77">
        <f t="shared" si="15"/>
        <v>0.0</v>
      </c>
      <c r="L123" s="77" t="str">
        <f t="shared" si="12"/>
        <v>GOOD</v>
      </c>
      <c r="M123" s="36">
        <v>0.0</v>
      </c>
      <c r="N123" s="76" t="str">
        <f t="shared" si="13"/>
        <v>GOOD</v>
      </c>
      <c r="O123" s="36">
        <v>0.0</v>
      </c>
      <c r="P123" s="76" t="str">
        <f t="shared" si="14"/>
        <v>GOOD</v>
      </c>
      <c r="Q123" s="78">
        <v>0.0</v>
      </c>
      <c r="R123" s="45" t="s">
        <v>210</v>
      </c>
      <c r="S123" s="80"/>
      <c r="T123" s="45"/>
      <c r="U123" s="80"/>
      <c r="V123" s="45"/>
    </row>
    <row r="124" spans="8:8">
      <c r="A124" s="22" t="s">
        <v>104</v>
      </c>
      <c r="B124" s="36" t="s">
        <v>1538</v>
      </c>
      <c r="C124" s="88">
        <v>45478.0</v>
      </c>
      <c r="D124" s="36">
        <v>0.0</v>
      </c>
      <c r="E124" s="36">
        <v>0.0</v>
      </c>
      <c r="F124" s="36">
        <v>0.0</v>
      </c>
      <c r="G124" s="76">
        <f t="shared" si="8"/>
        <v>0.0</v>
      </c>
      <c r="H124" s="76" t="str">
        <f t="shared" si="9"/>
        <v>GOOD</v>
      </c>
      <c r="I124" s="36">
        <v>0.0</v>
      </c>
      <c r="J124" s="77">
        <f t="shared" si="10"/>
        <v>0.0</v>
      </c>
      <c r="K124" s="77">
        <f t="shared" si="15"/>
        <v>0.0</v>
      </c>
      <c r="L124" s="77" t="str">
        <f t="shared" si="12"/>
        <v>GOOD</v>
      </c>
      <c r="M124" s="36">
        <v>0.0</v>
      </c>
      <c r="N124" s="76" t="str">
        <f t="shared" si="13"/>
        <v>GOOD</v>
      </c>
      <c r="O124" s="36">
        <v>0.0</v>
      </c>
      <c r="P124" s="76" t="str">
        <f t="shared" si="14"/>
        <v>GOOD</v>
      </c>
      <c r="Q124" s="78">
        <v>0.0</v>
      </c>
      <c r="R124" s="45" t="s">
        <v>210</v>
      </c>
      <c r="S124" s="45"/>
      <c r="T124" s="45"/>
      <c r="U124" s="45"/>
      <c r="V124" s="45"/>
    </row>
    <row r="125" spans="8:8">
      <c r="A125" s="22" t="s">
        <v>104</v>
      </c>
      <c r="B125" s="36" t="s">
        <v>1538</v>
      </c>
      <c r="C125" s="88">
        <v>45509.0</v>
      </c>
      <c r="D125" s="36">
        <v>0.0</v>
      </c>
      <c r="E125" s="36">
        <v>0.0</v>
      </c>
      <c r="F125" s="36">
        <v>0.0</v>
      </c>
      <c r="G125" s="76">
        <f t="shared" si="8"/>
        <v>0.0</v>
      </c>
      <c r="H125" s="76" t="str">
        <f t="shared" si="9"/>
        <v>GOOD</v>
      </c>
      <c r="I125" s="36">
        <v>0.0</v>
      </c>
      <c r="J125" s="77">
        <f t="shared" si="10"/>
        <v>0.0</v>
      </c>
      <c r="K125" s="77">
        <f t="shared" si="15"/>
        <v>0.0</v>
      </c>
      <c r="L125" s="77" t="str">
        <f t="shared" si="12"/>
        <v>GOOD</v>
      </c>
      <c r="M125" s="36">
        <v>0.0</v>
      </c>
      <c r="N125" s="76" t="str">
        <f t="shared" si="13"/>
        <v>GOOD</v>
      </c>
      <c r="O125" s="36">
        <v>0.0</v>
      </c>
      <c r="P125" s="76" t="str">
        <f t="shared" si="14"/>
        <v>GOOD</v>
      </c>
      <c r="Q125" s="78">
        <v>0.0</v>
      </c>
      <c r="R125" s="45" t="s">
        <v>210</v>
      </c>
      <c r="S125" s="80"/>
      <c r="T125" s="45"/>
      <c r="U125" s="80"/>
      <c r="V125" s="45"/>
    </row>
    <row r="126" spans="8:8">
      <c r="A126" s="22" t="s">
        <v>104</v>
      </c>
      <c r="B126" s="36" t="s">
        <v>1538</v>
      </c>
      <c r="C126" s="88">
        <v>45540.0</v>
      </c>
      <c r="D126" s="36">
        <v>0.0</v>
      </c>
      <c r="E126" s="36">
        <v>0.0</v>
      </c>
      <c r="F126" s="36">
        <v>0.0</v>
      </c>
      <c r="G126" s="76">
        <f t="shared" si="8"/>
        <v>0.0</v>
      </c>
      <c r="H126" s="76" t="str">
        <f t="shared" si="9"/>
        <v>GOOD</v>
      </c>
      <c r="I126" s="36">
        <v>0.0</v>
      </c>
      <c r="J126" s="77">
        <f t="shared" si="10"/>
        <v>0.0</v>
      </c>
      <c r="K126" s="77">
        <f t="shared" si="15"/>
        <v>0.0</v>
      </c>
      <c r="L126" s="77" t="str">
        <f t="shared" si="12"/>
        <v>GOOD</v>
      </c>
      <c r="M126" s="36">
        <v>0.0</v>
      </c>
      <c r="N126" s="76" t="str">
        <f t="shared" si="13"/>
        <v>GOOD</v>
      </c>
      <c r="O126" s="36">
        <v>0.0</v>
      </c>
      <c r="P126" s="76" t="str">
        <f t="shared" si="14"/>
        <v>GOOD</v>
      </c>
      <c r="Q126" s="78">
        <v>0.0</v>
      </c>
      <c r="R126" s="45" t="s">
        <v>210</v>
      </c>
      <c r="S126" s="45"/>
      <c r="T126" s="45"/>
      <c r="U126" s="45"/>
      <c r="V126" s="45"/>
    </row>
    <row r="127" spans="8:8">
      <c r="A127" s="22" t="s">
        <v>104</v>
      </c>
      <c r="B127" s="36" t="s">
        <v>1538</v>
      </c>
      <c r="C127" s="88" t="s">
        <v>1553</v>
      </c>
      <c r="D127" s="36">
        <v>0.0</v>
      </c>
      <c r="E127" s="36">
        <v>0.0</v>
      </c>
      <c r="F127" s="36">
        <v>0.0</v>
      </c>
      <c r="G127" s="76">
        <f t="shared" si="8"/>
        <v>0.0</v>
      </c>
      <c r="H127" s="76" t="str">
        <f t="shared" si="9"/>
        <v>GOOD</v>
      </c>
      <c r="I127" s="36">
        <v>0.0</v>
      </c>
      <c r="J127" s="77">
        <f t="shared" si="10"/>
        <v>0.0</v>
      </c>
      <c r="K127" s="77">
        <f t="shared" si="15"/>
        <v>0.0</v>
      </c>
      <c r="L127" s="77" t="str">
        <f t="shared" si="12"/>
        <v>GOOD</v>
      </c>
      <c r="M127" s="36">
        <v>0.0</v>
      </c>
      <c r="N127" s="76" t="str">
        <f t="shared" si="13"/>
        <v>GOOD</v>
      </c>
      <c r="O127" s="36">
        <v>0.0</v>
      </c>
      <c r="P127" s="76" t="str">
        <f t="shared" si="14"/>
        <v>GOOD</v>
      </c>
      <c r="Q127" s="78">
        <v>0.0</v>
      </c>
      <c r="R127" s="45" t="s">
        <v>210</v>
      </c>
      <c r="S127" s="80"/>
      <c r="T127" s="45"/>
      <c r="U127" s="80"/>
      <c r="V127" s="45"/>
    </row>
    <row r="128" spans="8:8">
      <c r="A128" s="22" t="s">
        <v>104</v>
      </c>
      <c r="B128" s="36" t="s">
        <v>1538</v>
      </c>
      <c r="C128" s="88" t="s">
        <v>1564</v>
      </c>
      <c r="D128" s="36">
        <v>0.0</v>
      </c>
      <c r="E128" s="36">
        <v>0.0</v>
      </c>
      <c r="F128" s="36">
        <v>0.0</v>
      </c>
      <c r="G128" s="76">
        <f t="shared" si="8"/>
        <v>0.0</v>
      </c>
      <c r="H128" s="76" t="str">
        <f t="shared" si="9"/>
        <v>GOOD</v>
      </c>
      <c r="I128" s="36">
        <v>0.0</v>
      </c>
      <c r="J128" s="77">
        <f t="shared" si="10"/>
        <v>0.0</v>
      </c>
      <c r="K128" s="77">
        <f t="shared" si="15"/>
        <v>0.0</v>
      </c>
      <c r="L128" s="77" t="str">
        <f t="shared" si="12"/>
        <v>GOOD</v>
      </c>
      <c r="M128" s="36">
        <v>0.0</v>
      </c>
      <c r="N128" s="76" t="str">
        <f t="shared" si="13"/>
        <v>GOOD</v>
      </c>
      <c r="O128" s="36">
        <v>0.0</v>
      </c>
      <c r="P128" s="76" t="str">
        <f t="shared" si="14"/>
        <v>GOOD</v>
      </c>
      <c r="Q128" s="78">
        <v>0.0</v>
      </c>
      <c r="R128" s="45" t="s">
        <v>210</v>
      </c>
      <c r="S128" s="45"/>
      <c r="T128" s="45"/>
      <c r="U128" s="45"/>
      <c r="V128" s="45"/>
    </row>
    <row r="129" spans="8:8">
      <c r="A129" s="22" t="s">
        <v>104</v>
      </c>
      <c r="B129" s="36" t="s">
        <v>1538</v>
      </c>
      <c r="C129" s="88" t="s">
        <v>1565</v>
      </c>
      <c r="D129" s="36">
        <v>0.0</v>
      </c>
      <c r="E129" s="36">
        <v>0.0</v>
      </c>
      <c r="F129" s="36">
        <v>0.0</v>
      </c>
      <c r="G129" s="76">
        <f t="shared" si="8"/>
        <v>0.0</v>
      </c>
      <c r="H129" s="76" t="str">
        <f t="shared" si="9"/>
        <v>GOOD</v>
      </c>
      <c r="I129" s="36">
        <v>0.0</v>
      </c>
      <c r="J129" s="77">
        <f t="shared" si="10"/>
        <v>0.0</v>
      </c>
      <c r="K129" s="77">
        <f t="shared" si="15"/>
        <v>0.0</v>
      </c>
      <c r="L129" s="77" t="str">
        <f t="shared" si="12"/>
        <v>GOOD</v>
      </c>
      <c r="M129" s="36">
        <v>0.0</v>
      </c>
      <c r="N129" s="76" t="str">
        <f t="shared" si="13"/>
        <v>GOOD</v>
      </c>
      <c r="O129" s="36">
        <v>0.0</v>
      </c>
      <c r="P129" s="76" t="str">
        <f t="shared" si="14"/>
        <v>GOOD</v>
      </c>
      <c r="Q129" s="78">
        <v>0.0</v>
      </c>
      <c r="R129" s="45" t="s">
        <v>210</v>
      </c>
      <c r="S129" s="80"/>
      <c r="T129" s="45"/>
      <c r="U129" s="80"/>
      <c r="V129" s="45"/>
    </row>
    <row r="130" spans="8:8" ht="28.8">
      <c r="A130" s="22" t="s">
        <v>104</v>
      </c>
      <c r="B130" s="36" t="s">
        <v>1538</v>
      </c>
      <c r="C130" s="88" t="s">
        <v>1566</v>
      </c>
      <c r="D130" s="36">
        <v>2.0</v>
      </c>
      <c r="E130" s="36">
        <v>2.0</v>
      </c>
      <c r="F130" s="36">
        <v>0.0</v>
      </c>
      <c r="G130" s="76">
        <f t="shared" si="8"/>
        <v>2.0</v>
      </c>
      <c r="H130" s="76" t="str">
        <f t="shared" si="9"/>
        <v>GOOD</v>
      </c>
      <c r="I130" s="36">
        <v>2.0</v>
      </c>
      <c r="J130" s="77">
        <f t="shared" si="10"/>
        <v>0.0</v>
      </c>
      <c r="K130" s="77">
        <f t="shared" si="15"/>
        <v>2.0</v>
      </c>
      <c r="L130" s="77" t="str">
        <f t="shared" si="12"/>
        <v>GOOD</v>
      </c>
      <c r="M130" s="36">
        <v>2.0</v>
      </c>
      <c r="N130" s="76" t="str">
        <f t="shared" si="13"/>
        <v>GOOD</v>
      </c>
      <c r="O130" s="36">
        <v>0.0</v>
      </c>
      <c r="P130" s="76" t="str">
        <f t="shared" si="14"/>
        <v>GOOD</v>
      </c>
      <c r="Q130" s="78">
        <v>2.0</v>
      </c>
      <c r="R130" s="45" t="s">
        <v>404</v>
      </c>
      <c r="S130" s="45"/>
      <c r="T130" s="45"/>
      <c r="U130" s="45"/>
      <c r="V130" s="45"/>
    </row>
    <row r="131" spans="8:8" ht="28.8">
      <c r="A131" s="22" t="s">
        <v>104</v>
      </c>
      <c r="B131" s="36" t="s">
        <v>1538</v>
      </c>
      <c r="C131" s="88" t="s">
        <v>1567</v>
      </c>
      <c r="D131" s="36">
        <v>2.0</v>
      </c>
      <c r="E131" s="36">
        <v>2.0</v>
      </c>
      <c r="F131" s="36">
        <v>0.0</v>
      </c>
      <c r="G131" s="76">
        <f t="shared" si="16" ref="G131:G194">SUM(E131:F131)</f>
        <v>2.0</v>
      </c>
      <c r="H131" s="76" t="str">
        <f t="shared" si="17" ref="H131:H194">IF(D131=G131,"GOOD","ISSUE")</f>
        <v>GOOD</v>
      </c>
      <c r="I131" s="36">
        <v>2.0</v>
      </c>
      <c r="J131" s="77">
        <f t="shared" si="18" ref="J131:J194">E131-I131</f>
        <v>0.0</v>
      </c>
      <c r="K131" s="77">
        <f t="shared" si="15"/>
        <v>2.0</v>
      </c>
      <c r="L131" s="77" t="str">
        <f t="shared" si="19" ref="L131:L194">IF(E131=K131,"GOOD","ISSUE")</f>
        <v>GOOD</v>
      </c>
      <c r="M131" s="36">
        <v>2.0</v>
      </c>
      <c r="N131" s="76" t="str">
        <f t="shared" si="20" ref="N131:N194">IF(I131=M131,"GOOD","Incomplete")</f>
        <v>GOOD</v>
      </c>
      <c r="O131" s="36">
        <v>0.0</v>
      </c>
      <c r="P131" s="76" t="str">
        <f t="shared" si="21" ref="P131:P194">IF((M131+O131)=I131,"GOOD","Incomplete or issue")</f>
        <v>GOOD</v>
      </c>
      <c r="Q131" s="78">
        <v>2.0</v>
      </c>
      <c r="R131" s="45" t="s">
        <v>404</v>
      </c>
      <c r="S131" s="80"/>
      <c r="T131" s="45"/>
      <c r="U131" s="80"/>
      <c r="V131" s="45"/>
    </row>
    <row r="132" spans="8:8">
      <c r="A132" s="22" t="s">
        <v>93</v>
      </c>
      <c r="B132" s="36" t="s">
        <v>1539</v>
      </c>
      <c r="C132" s="36" t="s">
        <v>1549</v>
      </c>
      <c r="D132" s="36">
        <v>0.0</v>
      </c>
      <c r="E132" s="36">
        <v>0.0</v>
      </c>
      <c r="F132" s="36">
        <v>0.0</v>
      </c>
      <c r="G132" s="76">
        <f t="shared" si="16"/>
        <v>0.0</v>
      </c>
      <c r="H132" s="76" t="str">
        <f t="shared" si="17"/>
        <v>GOOD</v>
      </c>
      <c r="I132" s="36">
        <v>0.0</v>
      </c>
      <c r="J132" s="77">
        <f t="shared" si="18"/>
        <v>0.0</v>
      </c>
      <c r="K132" s="77">
        <f t="shared" si="15"/>
        <v>0.0</v>
      </c>
      <c r="L132" s="77" t="str">
        <f t="shared" si="19"/>
        <v>GOOD</v>
      </c>
      <c r="M132" s="36">
        <v>0.0</v>
      </c>
      <c r="N132" s="76" t="str">
        <f t="shared" si="20"/>
        <v>GOOD</v>
      </c>
      <c r="O132" s="36">
        <v>0.0</v>
      </c>
      <c r="P132" s="76" t="str">
        <f t="shared" si="21"/>
        <v>GOOD</v>
      </c>
      <c r="Q132" s="78">
        <v>0.0</v>
      </c>
      <c r="R132" s="45" t="s">
        <v>232</v>
      </c>
      <c r="S132" s="45"/>
      <c r="T132" s="45"/>
      <c r="U132" s="80"/>
      <c r="V132" s="80"/>
    </row>
    <row r="133" spans="8:8">
      <c r="A133" s="22" t="s">
        <v>93</v>
      </c>
      <c r="B133" s="36" t="s">
        <v>1539</v>
      </c>
      <c r="C133" s="36" t="s">
        <v>1550</v>
      </c>
      <c r="D133" s="36">
        <v>0.0</v>
      </c>
      <c r="E133" s="36">
        <v>0.0</v>
      </c>
      <c r="F133" s="36">
        <v>0.0</v>
      </c>
      <c r="G133" s="76">
        <f t="shared" si="16"/>
        <v>0.0</v>
      </c>
      <c r="H133" s="76" t="str">
        <f t="shared" si="17"/>
        <v>GOOD</v>
      </c>
      <c r="I133" s="36">
        <v>0.0</v>
      </c>
      <c r="J133" s="77">
        <f t="shared" si="18"/>
        <v>0.0</v>
      </c>
      <c r="K133" s="77">
        <f t="shared" si="15"/>
        <v>0.0</v>
      </c>
      <c r="L133" s="77" t="str">
        <f t="shared" si="19"/>
        <v>GOOD</v>
      </c>
      <c r="M133" s="36">
        <v>0.0</v>
      </c>
      <c r="N133" s="76" t="str">
        <f t="shared" si="20"/>
        <v>GOOD</v>
      </c>
      <c r="O133" s="36">
        <v>0.0</v>
      </c>
      <c r="P133" s="76" t="str">
        <f t="shared" si="21"/>
        <v>GOOD</v>
      </c>
      <c r="Q133" s="78">
        <v>0.0</v>
      </c>
      <c r="R133" s="45" t="s">
        <v>232</v>
      </c>
      <c r="S133" s="45"/>
      <c r="T133" s="45"/>
      <c r="U133" s="80"/>
      <c r="V133" s="80"/>
    </row>
    <row r="134" spans="8:8">
      <c r="A134" s="22" t="s">
        <v>93</v>
      </c>
      <c r="B134" s="36" t="s">
        <v>1539</v>
      </c>
      <c r="C134" s="93">
        <v>45327.0</v>
      </c>
      <c r="D134" s="36">
        <v>0.0</v>
      </c>
      <c r="E134" s="36">
        <v>0.0</v>
      </c>
      <c r="F134" s="36">
        <v>0.0</v>
      </c>
      <c r="G134" s="76">
        <f t="shared" si="16"/>
        <v>0.0</v>
      </c>
      <c r="H134" s="76" t="str">
        <f t="shared" si="17"/>
        <v>GOOD</v>
      </c>
      <c r="I134" s="36">
        <v>0.0</v>
      </c>
      <c r="J134" s="77">
        <f t="shared" si="18"/>
        <v>0.0</v>
      </c>
      <c r="K134" s="77">
        <f t="shared" si="15"/>
        <v>0.0</v>
      </c>
      <c r="L134" s="77" t="str">
        <f t="shared" si="19"/>
        <v>GOOD</v>
      </c>
      <c r="M134" s="36">
        <v>0.0</v>
      </c>
      <c r="N134" s="76" t="str">
        <f t="shared" si="20"/>
        <v>GOOD</v>
      </c>
      <c r="O134" s="36">
        <v>0.0</v>
      </c>
      <c r="P134" s="76" t="str">
        <f t="shared" si="21"/>
        <v>GOOD</v>
      </c>
      <c r="Q134" s="78">
        <v>0.0</v>
      </c>
      <c r="R134" s="45" t="s">
        <v>232</v>
      </c>
      <c r="S134" s="45"/>
      <c r="T134" s="45"/>
      <c r="U134" s="80"/>
      <c r="V134" s="80"/>
    </row>
    <row r="135" spans="8:8">
      <c r="A135" s="22" t="s">
        <v>93</v>
      </c>
      <c r="B135" s="36" t="s">
        <v>1539</v>
      </c>
      <c r="C135" s="93">
        <v>45356.0</v>
      </c>
      <c r="D135" s="36">
        <v>0.0</v>
      </c>
      <c r="E135" s="36">
        <v>0.0</v>
      </c>
      <c r="F135" s="36">
        <v>0.0</v>
      </c>
      <c r="G135" s="76">
        <f t="shared" si="16"/>
        <v>0.0</v>
      </c>
      <c r="H135" s="76" t="str">
        <f t="shared" si="17"/>
        <v>GOOD</v>
      </c>
      <c r="I135" s="36">
        <v>0.0</v>
      </c>
      <c r="J135" s="77">
        <f t="shared" si="18"/>
        <v>0.0</v>
      </c>
      <c r="K135" s="77">
        <f t="shared" si="15"/>
        <v>0.0</v>
      </c>
      <c r="L135" s="77" t="str">
        <f t="shared" si="19"/>
        <v>GOOD</v>
      </c>
      <c r="M135" s="36">
        <v>0.0</v>
      </c>
      <c r="N135" s="76" t="str">
        <f t="shared" si="20"/>
        <v>GOOD</v>
      </c>
      <c r="O135" s="36">
        <v>0.0</v>
      </c>
      <c r="P135" s="76" t="str">
        <f t="shared" si="21"/>
        <v>GOOD</v>
      </c>
      <c r="Q135" s="78">
        <v>0.0</v>
      </c>
      <c r="R135" s="45" t="s">
        <v>232</v>
      </c>
      <c r="S135" s="45"/>
      <c r="T135" s="45"/>
      <c r="U135" s="80"/>
      <c r="V135" s="80"/>
    </row>
    <row r="136" spans="8:8" ht="28.8">
      <c r="A136" s="22" t="s">
        <v>93</v>
      </c>
      <c r="B136" s="36" t="s">
        <v>1539</v>
      </c>
      <c r="C136" s="93">
        <v>45448.0</v>
      </c>
      <c r="D136" s="36">
        <v>2.0</v>
      </c>
      <c r="E136" s="36">
        <v>2.0</v>
      </c>
      <c r="F136" s="36">
        <v>0.0</v>
      </c>
      <c r="G136" s="76">
        <f t="shared" si="16"/>
        <v>2.0</v>
      </c>
      <c r="H136" s="76" t="str">
        <f t="shared" si="17"/>
        <v>GOOD</v>
      </c>
      <c r="I136" s="36">
        <v>2.0</v>
      </c>
      <c r="J136" s="77">
        <f t="shared" si="18"/>
        <v>0.0</v>
      </c>
      <c r="K136" s="77">
        <f t="shared" si="15"/>
        <v>2.0</v>
      </c>
      <c r="L136" s="77" t="str">
        <f t="shared" si="19"/>
        <v>GOOD</v>
      </c>
      <c r="M136" s="36">
        <v>2.0</v>
      </c>
      <c r="N136" s="76" t="str">
        <f t="shared" si="20"/>
        <v>GOOD</v>
      </c>
      <c r="O136" s="36">
        <v>0.0</v>
      </c>
      <c r="P136" s="76" t="str">
        <f t="shared" si="21"/>
        <v>GOOD</v>
      </c>
      <c r="Q136" s="78">
        <v>2.0</v>
      </c>
      <c r="R136" s="45" t="s">
        <v>243</v>
      </c>
      <c r="S136" s="45"/>
      <c r="T136" s="45"/>
      <c r="U136" s="80"/>
      <c r="V136" s="80"/>
    </row>
    <row r="137" spans="8:8">
      <c r="A137" s="22" t="s">
        <v>93</v>
      </c>
      <c r="B137" s="36" t="s">
        <v>1539</v>
      </c>
      <c r="C137" s="93">
        <v>45478.0</v>
      </c>
      <c r="D137" s="36">
        <v>0.0</v>
      </c>
      <c r="E137" s="36">
        <v>0.0</v>
      </c>
      <c r="F137" s="36">
        <v>0.0</v>
      </c>
      <c r="G137" s="76">
        <f t="shared" si="16"/>
        <v>0.0</v>
      </c>
      <c r="H137" s="76" t="str">
        <f t="shared" si="17"/>
        <v>GOOD</v>
      </c>
      <c r="I137" s="36">
        <v>0.0</v>
      </c>
      <c r="J137" s="77">
        <f t="shared" si="18"/>
        <v>0.0</v>
      </c>
      <c r="K137" s="77">
        <f t="shared" si="15"/>
        <v>0.0</v>
      </c>
      <c r="L137" s="77" t="str">
        <f t="shared" si="19"/>
        <v>GOOD</v>
      </c>
      <c r="M137" s="36">
        <v>0.0</v>
      </c>
      <c r="N137" s="76" t="str">
        <f t="shared" si="20"/>
        <v>GOOD</v>
      </c>
      <c r="O137" s="36">
        <v>0.0</v>
      </c>
      <c r="P137" s="76" t="str">
        <f t="shared" si="21"/>
        <v>GOOD</v>
      </c>
      <c r="Q137" s="78">
        <v>0.0</v>
      </c>
      <c r="R137" s="45" t="s">
        <v>232</v>
      </c>
      <c r="S137" s="45"/>
      <c r="T137" s="45"/>
      <c r="U137" s="80"/>
      <c r="V137" s="80"/>
    </row>
    <row r="138" spans="8:8">
      <c r="A138" s="22" t="s">
        <v>93</v>
      </c>
      <c r="B138" s="36" t="s">
        <v>1539</v>
      </c>
      <c r="C138" s="93">
        <v>45509.0</v>
      </c>
      <c r="D138" s="36">
        <v>1.0</v>
      </c>
      <c r="E138" s="36">
        <v>1.0</v>
      </c>
      <c r="F138" s="36">
        <v>0.0</v>
      </c>
      <c r="G138" s="76">
        <f t="shared" si="16"/>
        <v>1.0</v>
      </c>
      <c r="H138" s="76" t="str">
        <f t="shared" si="17"/>
        <v>GOOD</v>
      </c>
      <c r="I138" s="36">
        <v>1.0</v>
      </c>
      <c r="J138" s="77">
        <f t="shared" si="18"/>
        <v>0.0</v>
      </c>
      <c r="K138" s="77">
        <f t="shared" si="15"/>
        <v>1.0</v>
      </c>
      <c r="L138" s="77" t="str">
        <f t="shared" si="19"/>
        <v>GOOD</v>
      </c>
      <c r="M138" s="36">
        <v>1.0</v>
      </c>
      <c r="N138" s="76" t="str">
        <f t="shared" si="20"/>
        <v>GOOD</v>
      </c>
      <c r="O138" s="36">
        <v>0.0</v>
      </c>
      <c r="P138" s="76" t="str">
        <f t="shared" si="21"/>
        <v>GOOD</v>
      </c>
      <c r="Q138" s="78">
        <v>1.0</v>
      </c>
      <c r="R138" s="45" t="s">
        <v>259</v>
      </c>
      <c r="S138" s="45"/>
      <c r="T138" s="45"/>
      <c r="U138" s="80"/>
      <c r="V138" s="80"/>
    </row>
    <row r="139" spans="8:8">
      <c r="A139" s="22" t="s">
        <v>93</v>
      </c>
      <c r="B139" s="36" t="s">
        <v>1539</v>
      </c>
      <c r="C139" s="93">
        <v>45540.0</v>
      </c>
      <c r="D139" s="36">
        <v>0.0</v>
      </c>
      <c r="E139" s="36">
        <v>0.0</v>
      </c>
      <c r="F139" s="36">
        <v>0.0</v>
      </c>
      <c r="G139" s="76">
        <f t="shared" si="16"/>
        <v>0.0</v>
      </c>
      <c r="H139" s="76" t="str">
        <f t="shared" si="17"/>
        <v>GOOD</v>
      </c>
      <c r="I139" s="36">
        <v>0.0</v>
      </c>
      <c r="J139" s="77">
        <f t="shared" si="18"/>
        <v>0.0</v>
      </c>
      <c r="K139" s="77">
        <f t="shared" si="15"/>
        <v>0.0</v>
      </c>
      <c r="L139" s="77" t="str">
        <f t="shared" si="19"/>
        <v>GOOD</v>
      </c>
      <c r="M139" s="36">
        <v>0.0</v>
      </c>
      <c r="N139" s="76" t="str">
        <f t="shared" si="20"/>
        <v>GOOD</v>
      </c>
      <c r="O139" s="36">
        <v>0.0</v>
      </c>
      <c r="P139" s="76" t="str">
        <f t="shared" si="21"/>
        <v>GOOD</v>
      </c>
      <c r="Q139" s="78">
        <v>0.0</v>
      </c>
      <c r="R139" s="45" t="s">
        <v>232</v>
      </c>
      <c r="S139" s="45"/>
      <c r="T139" s="45"/>
      <c r="U139" s="80"/>
      <c r="V139" s="80"/>
    </row>
    <row r="140" spans="8:8">
      <c r="A140" s="22" t="s">
        <v>93</v>
      </c>
      <c r="B140" s="36" t="s">
        <v>1539</v>
      </c>
      <c r="C140" s="93">
        <v>45570.0</v>
      </c>
      <c r="D140" s="36">
        <v>0.0</v>
      </c>
      <c r="E140" s="36">
        <v>0.0</v>
      </c>
      <c r="F140" s="36">
        <v>0.0</v>
      </c>
      <c r="G140" s="76">
        <f t="shared" si="16"/>
        <v>0.0</v>
      </c>
      <c r="H140" s="76" t="str">
        <f t="shared" si="17"/>
        <v>GOOD</v>
      </c>
      <c r="I140" s="36">
        <v>0.0</v>
      </c>
      <c r="J140" s="77">
        <f t="shared" si="18"/>
        <v>0.0</v>
      </c>
      <c r="K140" s="77">
        <f t="shared" si="15"/>
        <v>0.0</v>
      </c>
      <c r="L140" s="77" t="str">
        <f t="shared" si="19"/>
        <v>GOOD</v>
      </c>
      <c r="M140" s="36">
        <v>0.0</v>
      </c>
      <c r="N140" s="76" t="str">
        <f t="shared" si="20"/>
        <v>GOOD</v>
      </c>
      <c r="O140" s="36">
        <v>0.0</v>
      </c>
      <c r="P140" s="76" t="str">
        <f t="shared" si="21"/>
        <v>GOOD</v>
      </c>
      <c r="Q140" s="78">
        <v>0.0</v>
      </c>
      <c r="R140" s="45" t="s">
        <v>232</v>
      </c>
      <c r="S140" s="45"/>
      <c r="T140" s="45"/>
      <c r="U140" s="80"/>
      <c r="V140" s="80"/>
    </row>
    <row r="141" spans="8:8">
      <c r="A141" s="22" t="s">
        <v>93</v>
      </c>
      <c r="B141" s="36" t="s">
        <v>1539</v>
      </c>
      <c r="C141" s="36" t="s">
        <v>1557</v>
      </c>
      <c r="D141" s="36">
        <v>0.0</v>
      </c>
      <c r="E141" s="36">
        <v>0.0</v>
      </c>
      <c r="F141" s="36">
        <v>0.0</v>
      </c>
      <c r="G141" s="76">
        <f t="shared" si="16"/>
        <v>0.0</v>
      </c>
      <c r="H141" s="76" t="str">
        <f t="shared" si="17"/>
        <v>GOOD</v>
      </c>
      <c r="I141" s="36">
        <v>0.0</v>
      </c>
      <c r="J141" s="77">
        <f t="shared" si="18"/>
        <v>0.0</v>
      </c>
      <c r="K141" s="77">
        <f t="shared" si="15"/>
        <v>0.0</v>
      </c>
      <c r="L141" s="77" t="str">
        <f t="shared" si="19"/>
        <v>GOOD</v>
      </c>
      <c r="M141" s="36">
        <v>0.0</v>
      </c>
      <c r="N141" s="76" t="str">
        <f t="shared" si="20"/>
        <v>GOOD</v>
      </c>
      <c r="O141" s="36">
        <v>0.0</v>
      </c>
      <c r="P141" s="76" t="str">
        <f t="shared" si="21"/>
        <v>GOOD</v>
      </c>
      <c r="Q141" s="78">
        <v>0.0</v>
      </c>
      <c r="R141" s="45" t="s">
        <v>232</v>
      </c>
    </row>
    <row r="142" spans="8:8">
      <c r="A142" s="22" t="s">
        <v>93</v>
      </c>
      <c r="B142" s="36" t="s">
        <v>1539</v>
      </c>
      <c r="C142" s="36" t="s">
        <v>1554</v>
      </c>
      <c r="D142" s="36">
        <v>0.0</v>
      </c>
      <c r="E142" s="36">
        <v>0.0</v>
      </c>
      <c r="F142" s="36">
        <v>0.0</v>
      </c>
      <c r="G142" s="76">
        <f t="shared" si="16"/>
        <v>0.0</v>
      </c>
      <c r="H142" s="76" t="str">
        <f t="shared" si="17"/>
        <v>GOOD</v>
      </c>
      <c r="I142" s="36">
        <v>0.0</v>
      </c>
      <c r="J142" s="77">
        <f t="shared" si="18"/>
        <v>0.0</v>
      </c>
      <c r="K142" s="77">
        <f t="shared" si="15"/>
        <v>0.0</v>
      </c>
      <c r="L142" s="77" t="str">
        <f t="shared" si="19"/>
        <v>GOOD</v>
      </c>
      <c r="M142" s="36">
        <v>0.0</v>
      </c>
      <c r="N142" s="76" t="str">
        <f t="shared" si="20"/>
        <v>GOOD</v>
      </c>
      <c r="O142" s="36">
        <v>0.0</v>
      </c>
      <c r="P142" s="76" t="str">
        <f t="shared" si="21"/>
        <v>GOOD</v>
      </c>
      <c r="Q142" s="78">
        <v>0.0</v>
      </c>
      <c r="R142" s="45" t="s">
        <v>232</v>
      </c>
    </row>
    <row r="143" spans="8:8">
      <c r="A143" s="22" t="s">
        <v>93</v>
      </c>
      <c r="B143" s="36" t="s">
        <v>1539</v>
      </c>
      <c r="C143" s="36" t="s">
        <v>1555</v>
      </c>
      <c r="D143" s="36">
        <v>0.0</v>
      </c>
      <c r="E143" s="36">
        <v>0.0</v>
      </c>
      <c r="F143" s="36">
        <v>0.0</v>
      </c>
      <c r="G143" s="76">
        <f t="shared" si="16"/>
        <v>0.0</v>
      </c>
      <c r="H143" s="76" t="str">
        <f t="shared" si="17"/>
        <v>GOOD</v>
      </c>
      <c r="I143" s="36">
        <v>0.0</v>
      </c>
      <c r="J143" s="77">
        <f t="shared" si="18"/>
        <v>0.0</v>
      </c>
      <c r="K143" s="77">
        <f t="shared" si="22" ref="K143:K206">SUM(I143:J143)</f>
        <v>0.0</v>
      </c>
      <c r="L143" s="77" t="str">
        <f t="shared" si="19"/>
        <v>GOOD</v>
      </c>
      <c r="M143" s="36">
        <v>0.0</v>
      </c>
      <c r="N143" s="76" t="str">
        <f t="shared" si="20"/>
        <v>GOOD</v>
      </c>
      <c r="O143" s="36">
        <v>0.0</v>
      </c>
      <c r="P143" s="76" t="str">
        <f t="shared" si="21"/>
        <v>GOOD</v>
      </c>
      <c r="Q143" s="78">
        <v>0.0</v>
      </c>
      <c r="R143" s="45" t="s">
        <v>232</v>
      </c>
    </row>
    <row r="144" spans="8:8">
      <c r="A144" s="22" t="s">
        <v>93</v>
      </c>
      <c r="B144" s="36" t="s">
        <v>1539</v>
      </c>
      <c r="C144" s="36" t="s">
        <v>1556</v>
      </c>
      <c r="D144" s="36">
        <v>0.0</v>
      </c>
      <c r="E144" s="36">
        <v>0.0</v>
      </c>
      <c r="F144" s="36">
        <v>0.0</v>
      </c>
      <c r="G144" s="76">
        <f t="shared" si="16"/>
        <v>0.0</v>
      </c>
      <c r="H144" s="76" t="str">
        <f t="shared" si="17"/>
        <v>GOOD</v>
      </c>
      <c r="I144" s="36">
        <v>0.0</v>
      </c>
      <c r="J144" s="77">
        <f t="shared" si="18"/>
        <v>0.0</v>
      </c>
      <c r="K144" s="77">
        <f t="shared" si="22"/>
        <v>0.0</v>
      </c>
      <c r="L144" s="77" t="str">
        <f t="shared" si="19"/>
        <v>GOOD</v>
      </c>
      <c r="M144" s="36">
        <v>0.0</v>
      </c>
      <c r="N144" s="76" t="str">
        <f t="shared" si="20"/>
        <v>GOOD</v>
      </c>
      <c r="O144" s="36">
        <v>0.0</v>
      </c>
      <c r="P144" s="76" t="str">
        <f t="shared" si="21"/>
        <v>GOOD</v>
      </c>
      <c r="Q144" s="78">
        <v>0.0</v>
      </c>
      <c r="R144" s="45" t="s">
        <v>232</v>
      </c>
    </row>
    <row r="145" spans="8:8" ht="28.8">
      <c r="A145" s="22" t="s">
        <v>93</v>
      </c>
      <c r="B145" s="36" t="s">
        <v>1539</v>
      </c>
      <c r="C145" s="36" t="s">
        <v>1559</v>
      </c>
      <c r="D145" s="36">
        <v>1.0</v>
      </c>
      <c r="E145" s="36">
        <v>0.0</v>
      </c>
      <c r="F145" s="36">
        <v>1.0</v>
      </c>
      <c r="G145" s="76">
        <f t="shared" si="16"/>
        <v>1.0</v>
      </c>
      <c r="H145" s="76" t="str">
        <f t="shared" si="17"/>
        <v>GOOD</v>
      </c>
      <c r="I145" s="36">
        <v>0.0</v>
      </c>
      <c r="J145" s="77">
        <f t="shared" si="18"/>
        <v>0.0</v>
      </c>
      <c r="K145" s="77">
        <f t="shared" si="22"/>
        <v>0.0</v>
      </c>
      <c r="L145" s="77" t="str">
        <f t="shared" si="19"/>
        <v>GOOD</v>
      </c>
      <c r="M145" s="36">
        <v>0.0</v>
      </c>
      <c r="N145" s="76" t="str">
        <f t="shared" si="20"/>
        <v>GOOD</v>
      </c>
      <c r="O145" s="36">
        <v>0.0</v>
      </c>
      <c r="P145" s="76" t="str">
        <f t="shared" si="21"/>
        <v>GOOD</v>
      </c>
      <c r="Q145" s="78">
        <v>1.0</v>
      </c>
      <c r="R145" s="45" t="s">
        <v>235</v>
      </c>
      <c r="S145"/>
      <c r="T145" s="74" t="s">
        <v>1568</v>
      </c>
    </row>
    <row r="146" spans="8:8">
      <c r="A146" s="22" t="s">
        <v>93</v>
      </c>
      <c r="B146" s="36" t="s">
        <v>94</v>
      </c>
      <c r="C146" s="93">
        <v>45356.0</v>
      </c>
      <c r="D146" s="36">
        <v>0.0</v>
      </c>
      <c r="E146" s="36">
        <v>0.0</v>
      </c>
      <c r="F146" s="36">
        <v>0.0</v>
      </c>
      <c r="G146" s="76">
        <f t="shared" si="16"/>
        <v>0.0</v>
      </c>
      <c r="H146" s="76" t="str">
        <f t="shared" si="17"/>
        <v>GOOD</v>
      </c>
      <c r="I146" s="36">
        <v>0.0</v>
      </c>
      <c r="J146" s="77">
        <f t="shared" si="18"/>
        <v>0.0</v>
      </c>
      <c r="K146" s="77">
        <f t="shared" si="22"/>
        <v>0.0</v>
      </c>
      <c r="L146" s="77" t="str">
        <f t="shared" si="19"/>
        <v>GOOD</v>
      </c>
      <c r="M146" s="36">
        <v>0.0</v>
      </c>
      <c r="N146" s="76" t="str">
        <f t="shared" si="20"/>
        <v>GOOD</v>
      </c>
      <c r="O146" s="36">
        <v>0.0</v>
      </c>
      <c r="P146" s="76" t="str">
        <f t="shared" si="21"/>
        <v>GOOD</v>
      </c>
      <c r="Q146" s="78">
        <v>0.0</v>
      </c>
      <c r="R146" s="45" t="s">
        <v>266</v>
      </c>
    </row>
    <row r="147" spans="8:8">
      <c r="A147" s="22" t="s">
        <v>93</v>
      </c>
      <c r="B147" s="36" t="s">
        <v>94</v>
      </c>
      <c r="C147" s="93">
        <v>45448.0</v>
      </c>
      <c r="D147" s="36">
        <v>0.0</v>
      </c>
      <c r="E147" s="36">
        <v>0.0</v>
      </c>
      <c r="F147" s="36">
        <v>0.0</v>
      </c>
      <c r="G147" s="76">
        <f t="shared" si="16"/>
        <v>0.0</v>
      </c>
      <c r="H147" s="76" t="str">
        <f t="shared" si="17"/>
        <v>GOOD</v>
      </c>
      <c r="I147" s="36">
        <v>0.0</v>
      </c>
      <c r="J147" s="77">
        <f t="shared" si="18"/>
        <v>0.0</v>
      </c>
      <c r="K147" s="77">
        <f t="shared" si="22"/>
        <v>0.0</v>
      </c>
      <c r="L147" s="77" t="str">
        <f t="shared" si="19"/>
        <v>GOOD</v>
      </c>
      <c r="M147" s="36">
        <v>0.0</v>
      </c>
      <c r="N147" s="76" t="str">
        <f t="shared" si="20"/>
        <v>GOOD</v>
      </c>
      <c r="O147" s="36">
        <v>0.0</v>
      </c>
      <c r="P147" s="76" t="str">
        <f t="shared" si="21"/>
        <v>GOOD</v>
      </c>
      <c r="Q147" s="78">
        <v>0.0</v>
      </c>
      <c r="R147" s="45" t="s">
        <v>266</v>
      </c>
    </row>
    <row r="148" spans="8:8">
      <c r="A148" s="22" t="s">
        <v>93</v>
      </c>
      <c r="B148" s="36" t="s">
        <v>94</v>
      </c>
      <c r="C148" s="93">
        <v>45478.0</v>
      </c>
      <c r="D148" s="36">
        <v>0.0</v>
      </c>
      <c r="E148" s="36">
        <v>0.0</v>
      </c>
      <c r="F148" s="36">
        <v>0.0</v>
      </c>
      <c r="G148" s="76">
        <f t="shared" si="16"/>
        <v>0.0</v>
      </c>
      <c r="H148" s="76" t="str">
        <f t="shared" si="17"/>
        <v>GOOD</v>
      </c>
      <c r="I148" s="36">
        <v>0.0</v>
      </c>
      <c r="J148" s="77">
        <f t="shared" si="18"/>
        <v>0.0</v>
      </c>
      <c r="K148" s="77">
        <f t="shared" si="22"/>
        <v>0.0</v>
      </c>
      <c r="L148" s="77" t="str">
        <f t="shared" si="19"/>
        <v>GOOD</v>
      </c>
      <c r="M148" s="36">
        <v>0.0</v>
      </c>
      <c r="N148" s="76" t="str">
        <f t="shared" si="20"/>
        <v>GOOD</v>
      </c>
      <c r="O148" s="36">
        <v>0.0</v>
      </c>
      <c r="P148" s="76" t="str">
        <f t="shared" si="21"/>
        <v>GOOD</v>
      </c>
      <c r="Q148" s="78">
        <v>0.0</v>
      </c>
      <c r="R148" s="45" t="s">
        <v>266</v>
      </c>
    </row>
    <row r="149" spans="8:8">
      <c r="A149" s="22" t="s">
        <v>93</v>
      </c>
      <c r="B149" s="36" t="s">
        <v>94</v>
      </c>
      <c r="C149" s="93">
        <v>45509.0</v>
      </c>
      <c r="D149" s="36">
        <v>0.0</v>
      </c>
      <c r="E149" s="36">
        <v>0.0</v>
      </c>
      <c r="F149" s="36">
        <v>0.0</v>
      </c>
      <c r="G149" s="76">
        <f t="shared" si="16"/>
        <v>0.0</v>
      </c>
      <c r="H149" s="76" t="str">
        <f t="shared" si="17"/>
        <v>GOOD</v>
      </c>
      <c r="I149" s="36">
        <v>0.0</v>
      </c>
      <c r="J149" s="77">
        <f t="shared" si="18"/>
        <v>0.0</v>
      </c>
      <c r="K149" s="77">
        <f t="shared" si="22"/>
        <v>0.0</v>
      </c>
      <c r="L149" s="77" t="str">
        <f t="shared" si="19"/>
        <v>GOOD</v>
      </c>
      <c r="M149" s="36">
        <v>0.0</v>
      </c>
      <c r="N149" s="76" t="str">
        <f t="shared" si="20"/>
        <v>GOOD</v>
      </c>
      <c r="O149" s="36">
        <v>0.0</v>
      </c>
      <c r="P149" s="76" t="str">
        <f t="shared" si="21"/>
        <v>GOOD</v>
      </c>
      <c r="Q149" s="78">
        <v>0.0</v>
      </c>
      <c r="R149" s="45" t="s">
        <v>266</v>
      </c>
    </row>
    <row r="150" spans="8:8">
      <c r="A150" s="22" t="s">
        <v>93</v>
      </c>
      <c r="B150" s="36" t="s">
        <v>94</v>
      </c>
      <c r="C150" s="93">
        <v>45540.0</v>
      </c>
      <c r="D150" s="36">
        <v>0.0</v>
      </c>
      <c r="E150" s="36">
        <v>0.0</v>
      </c>
      <c r="F150" s="36">
        <v>0.0</v>
      </c>
      <c r="G150" s="76">
        <f t="shared" si="16"/>
        <v>0.0</v>
      </c>
      <c r="H150" s="76" t="str">
        <f t="shared" si="17"/>
        <v>GOOD</v>
      </c>
      <c r="I150" s="36">
        <v>0.0</v>
      </c>
      <c r="J150" s="77">
        <f t="shared" si="18"/>
        <v>0.0</v>
      </c>
      <c r="K150" s="77">
        <f t="shared" si="22"/>
        <v>0.0</v>
      </c>
      <c r="L150" s="77" t="str">
        <f t="shared" si="19"/>
        <v>GOOD</v>
      </c>
      <c r="M150" s="36">
        <v>0.0</v>
      </c>
      <c r="N150" s="76" t="str">
        <f t="shared" si="20"/>
        <v>GOOD</v>
      </c>
      <c r="O150" s="36">
        <v>0.0</v>
      </c>
      <c r="P150" s="76" t="str">
        <f t="shared" si="21"/>
        <v>GOOD</v>
      </c>
      <c r="Q150" s="78">
        <v>0.0</v>
      </c>
      <c r="R150" s="45" t="s">
        <v>266</v>
      </c>
    </row>
    <row r="151" spans="8:8">
      <c r="A151" s="22" t="s">
        <v>93</v>
      </c>
      <c r="B151" s="36" t="s">
        <v>94</v>
      </c>
      <c r="C151" s="81" t="s">
        <v>1557</v>
      </c>
      <c r="D151" s="36">
        <v>1.0</v>
      </c>
      <c r="E151" s="36">
        <v>1.0</v>
      </c>
      <c r="F151" s="36">
        <v>0.0</v>
      </c>
      <c r="G151" s="76">
        <f t="shared" si="16"/>
        <v>1.0</v>
      </c>
      <c r="H151" s="76" t="str">
        <f t="shared" si="17"/>
        <v>GOOD</v>
      </c>
      <c r="I151" s="36">
        <v>1.0</v>
      </c>
      <c r="J151" s="77">
        <f t="shared" si="18"/>
        <v>0.0</v>
      </c>
      <c r="K151" s="77">
        <f t="shared" si="22"/>
        <v>1.0</v>
      </c>
      <c r="L151" s="77" t="str">
        <f t="shared" si="19"/>
        <v>GOOD</v>
      </c>
      <c r="M151" s="36">
        <v>1.0</v>
      </c>
      <c r="N151" s="76" t="str">
        <f t="shared" si="20"/>
        <v>GOOD</v>
      </c>
      <c r="O151" s="36">
        <v>0.0</v>
      </c>
      <c r="P151" s="76" t="str">
        <f t="shared" si="21"/>
        <v>GOOD</v>
      </c>
      <c r="Q151" s="78">
        <v>1.0</v>
      </c>
      <c r="R151" s="45" t="s">
        <v>275</v>
      </c>
    </row>
    <row r="152" spans="8:8">
      <c r="A152" s="22" t="s">
        <v>93</v>
      </c>
      <c r="B152" s="36" t="s">
        <v>94</v>
      </c>
      <c r="C152" s="81" t="s">
        <v>1554</v>
      </c>
      <c r="D152" s="36">
        <v>0.0</v>
      </c>
      <c r="E152" s="36">
        <v>0.0</v>
      </c>
      <c r="F152" s="36">
        <v>0.0</v>
      </c>
      <c r="G152" s="76">
        <f t="shared" si="16"/>
        <v>0.0</v>
      </c>
      <c r="H152" s="76" t="str">
        <f t="shared" si="17"/>
        <v>GOOD</v>
      </c>
      <c r="I152" s="36">
        <v>0.0</v>
      </c>
      <c r="J152" s="77">
        <f t="shared" si="18"/>
        <v>0.0</v>
      </c>
      <c r="K152" s="77">
        <f t="shared" si="22"/>
        <v>0.0</v>
      </c>
      <c r="L152" s="77" t="str">
        <f t="shared" si="19"/>
        <v>GOOD</v>
      </c>
      <c r="M152" s="36">
        <v>0.0</v>
      </c>
      <c r="N152" s="76" t="str">
        <f t="shared" si="20"/>
        <v>GOOD</v>
      </c>
      <c r="O152" s="36">
        <v>0.0</v>
      </c>
      <c r="P152" s="76" t="str">
        <f t="shared" si="21"/>
        <v>GOOD</v>
      </c>
      <c r="Q152" s="78">
        <v>0.0</v>
      </c>
      <c r="R152" s="45" t="s">
        <v>266</v>
      </c>
    </row>
    <row r="153" spans="8:8">
      <c r="A153" s="22" t="s">
        <v>93</v>
      </c>
      <c r="B153" s="36" t="s">
        <v>94</v>
      </c>
      <c r="C153" s="81" t="s">
        <v>1555</v>
      </c>
      <c r="D153" s="36">
        <v>2.0</v>
      </c>
      <c r="E153" s="36">
        <v>2.0</v>
      </c>
      <c r="F153" s="36">
        <v>0.0</v>
      </c>
      <c r="G153" s="76">
        <f t="shared" si="16"/>
        <v>2.0</v>
      </c>
      <c r="H153" s="76" t="str">
        <f t="shared" si="17"/>
        <v>GOOD</v>
      </c>
      <c r="I153" s="36">
        <v>2.0</v>
      </c>
      <c r="J153" s="77">
        <f t="shared" si="18"/>
        <v>0.0</v>
      </c>
      <c r="K153" s="77">
        <f t="shared" si="22"/>
        <v>2.0</v>
      </c>
      <c r="L153" s="77" t="str">
        <f t="shared" si="19"/>
        <v>GOOD</v>
      </c>
      <c r="M153" s="36">
        <v>2.0</v>
      </c>
      <c r="N153" s="76" t="str">
        <f t="shared" si="20"/>
        <v>GOOD</v>
      </c>
      <c r="O153" s="36">
        <v>0.0</v>
      </c>
      <c r="P153" s="76" t="str">
        <f t="shared" si="21"/>
        <v>GOOD</v>
      </c>
      <c r="Q153" s="78">
        <v>2.0</v>
      </c>
      <c r="R153" s="45" t="s">
        <v>277</v>
      </c>
    </row>
    <row r="154" spans="8:8">
      <c r="A154" s="22" t="s">
        <v>93</v>
      </c>
      <c r="B154" s="36" t="s">
        <v>94</v>
      </c>
      <c r="C154" s="81" t="s">
        <v>1556</v>
      </c>
      <c r="D154" s="36">
        <v>1.0</v>
      </c>
      <c r="E154" s="36">
        <v>1.0</v>
      </c>
      <c r="F154" s="36">
        <v>0.0</v>
      </c>
      <c r="G154" s="76">
        <f t="shared" si="16"/>
        <v>1.0</v>
      </c>
      <c r="H154" s="76" t="str">
        <f t="shared" si="17"/>
        <v>GOOD</v>
      </c>
      <c r="I154" s="36">
        <v>1.0</v>
      </c>
      <c r="J154" s="77">
        <f t="shared" si="18"/>
        <v>0.0</v>
      </c>
      <c r="K154" s="77">
        <f t="shared" si="22"/>
        <v>1.0</v>
      </c>
      <c r="L154" s="77" t="str">
        <f t="shared" si="19"/>
        <v>GOOD</v>
      </c>
      <c r="M154" s="36">
        <v>1.0</v>
      </c>
      <c r="N154" s="76" t="str">
        <f t="shared" si="20"/>
        <v>GOOD</v>
      </c>
      <c r="O154" s="36">
        <v>0.0</v>
      </c>
      <c r="P154" s="76" t="str">
        <f t="shared" si="21"/>
        <v>GOOD</v>
      </c>
      <c r="Q154" s="78">
        <v>1.0</v>
      </c>
      <c r="R154" s="45" t="s">
        <v>832</v>
      </c>
    </row>
    <row r="155" spans="8:8">
      <c r="A155" s="22" t="s">
        <v>93</v>
      </c>
      <c r="B155" s="36" t="s">
        <v>94</v>
      </c>
      <c r="C155" s="81" t="s">
        <v>1559</v>
      </c>
      <c r="D155" s="36">
        <v>2.0</v>
      </c>
      <c r="E155" s="36">
        <v>2.0</v>
      </c>
      <c r="F155" s="36">
        <v>0.0</v>
      </c>
      <c r="G155" s="76">
        <f t="shared" si="16"/>
        <v>2.0</v>
      </c>
      <c r="H155" s="76" t="str">
        <f t="shared" si="17"/>
        <v>GOOD</v>
      </c>
      <c r="I155" s="36">
        <v>2.0</v>
      </c>
      <c r="J155" s="77">
        <f t="shared" si="18"/>
        <v>0.0</v>
      </c>
      <c r="K155" s="77">
        <f t="shared" si="22"/>
        <v>2.0</v>
      </c>
      <c r="L155" s="77" t="str">
        <f t="shared" si="19"/>
        <v>GOOD</v>
      </c>
      <c r="M155" s="36">
        <v>2.0</v>
      </c>
      <c r="N155" s="76" t="str">
        <f t="shared" si="20"/>
        <v>GOOD</v>
      </c>
      <c r="O155" s="36">
        <v>0.0</v>
      </c>
      <c r="P155" s="76" t="str">
        <f t="shared" si="21"/>
        <v>GOOD</v>
      </c>
      <c r="Q155" s="78">
        <v>2.0</v>
      </c>
      <c r="R155" s="45" t="s">
        <v>281</v>
      </c>
      <c r="S155"/>
    </row>
    <row r="156" spans="8:8">
      <c r="A156" s="22" t="s">
        <v>93</v>
      </c>
      <c r="B156" s="36" t="s">
        <v>1569</v>
      </c>
      <c r="C156" s="93">
        <v>45356.0</v>
      </c>
      <c r="D156" s="36">
        <v>0.0</v>
      </c>
      <c r="E156" s="36">
        <v>0.0</v>
      </c>
      <c r="F156" s="36">
        <v>0.0</v>
      </c>
      <c r="G156" s="76">
        <f t="shared" si="16"/>
        <v>0.0</v>
      </c>
      <c r="H156" s="76" t="str">
        <f t="shared" si="17"/>
        <v>GOOD</v>
      </c>
      <c r="I156" s="36">
        <v>0.0</v>
      </c>
      <c r="J156" s="77">
        <f t="shared" si="18"/>
        <v>0.0</v>
      </c>
      <c r="K156" s="77">
        <f t="shared" si="22"/>
        <v>0.0</v>
      </c>
      <c r="L156" s="77" t="str">
        <f t="shared" si="19"/>
        <v>GOOD</v>
      </c>
      <c r="M156" s="36">
        <v>0.0</v>
      </c>
      <c r="N156" s="76" t="str">
        <f t="shared" si="20"/>
        <v>GOOD</v>
      </c>
      <c r="O156" s="36">
        <v>0.0</v>
      </c>
      <c r="P156" s="76" t="str">
        <f t="shared" si="21"/>
        <v>GOOD</v>
      </c>
      <c r="Q156" s="78">
        <v>0.0</v>
      </c>
      <c r="R156" s="45" t="s">
        <v>220</v>
      </c>
    </row>
    <row r="157" spans="8:8">
      <c r="A157" s="22" t="s">
        <v>93</v>
      </c>
      <c r="B157" s="36" t="s">
        <v>1569</v>
      </c>
      <c r="C157" s="93">
        <v>45448.0</v>
      </c>
      <c r="D157" s="36">
        <v>0.0</v>
      </c>
      <c r="E157" s="36">
        <v>0.0</v>
      </c>
      <c r="F157" s="36">
        <v>0.0</v>
      </c>
      <c r="G157" s="76">
        <f t="shared" si="16"/>
        <v>0.0</v>
      </c>
      <c r="H157" s="76" t="str">
        <f t="shared" si="17"/>
        <v>GOOD</v>
      </c>
      <c r="I157" s="36">
        <v>0.0</v>
      </c>
      <c r="J157" s="77">
        <f t="shared" si="18"/>
        <v>0.0</v>
      </c>
      <c r="K157" s="77">
        <f t="shared" si="22"/>
        <v>0.0</v>
      </c>
      <c r="L157" s="77" t="str">
        <f t="shared" si="19"/>
        <v>GOOD</v>
      </c>
      <c r="M157" s="36">
        <v>0.0</v>
      </c>
      <c r="N157" s="76" t="str">
        <f t="shared" si="20"/>
        <v>GOOD</v>
      </c>
      <c r="O157" s="36">
        <v>0.0</v>
      </c>
      <c r="P157" s="76" t="str">
        <f t="shared" si="21"/>
        <v>GOOD</v>
      </c>
      <c r="Q157" s="78">
        <v>0.0</v>
      </c>
      <c r="R157" s="45" t="s">
        <v>220</v>
      </c>
    </row>
    <row r="158" spans="8:8">
      <c r="A158" s="22" t="s">
        <v>93</v>
      </c>
      <c r="B158" s="36" t="s">
        <v>1569</v>
      </c>
      <c r="C158" s="93">
        <v>45478.0</v>
      </c>
      <c r="D158" s="36">
        <v>0.0</v>
      </c>
      <c r="E158" s="36">
        <v>0.0</v>
      </c>
      <c r="F158" s="36">
        <v>0.0</v>
      </c>
      <c r="G158" s="76">
        <f t="shared" si="16"/>
        <v>0.0</v>
      </c>
      <c r="H158" s="76" t="str">
        <f t="shared" si="17"/>
        <v>GOOD</v>
      </c>
      <c r="I158" s="36">
        <v>0.0</v>
      </c>
      <c r="J158" s="77">
        <f t="shared" si="18"/>
        <v>0.0</v>
      </c>
      <c r="K158" s="77">
        <f t="shared" si="22"/>
        <v>0.0</v>
      </c>
      <c r="L158" s="77" t="str">
        <f t="shared" si="19"/>
        <v>GOOD</v>
      </c>
      <c r="M158" s="36">
        <v>0.0</v>
      </c>
      <c r="N158" s="76" t="str">
        <f t="shared" si="20"/>
        <v>GOOD</v>
      </c>
      <c r="O158" s="36">
        <v>0.0</v>
      </c>
      <c r="P158" s="76" t="str">
        <f t="shared" si="21"/>
        <v>GOOD</v>
      </c>
      <c r="Q158" s="78">
        <v>0.0</v>
      </c>
      <c r="R158" s="45" t="s">
        <v>220</v>
      </c>
    </row>
    <row r="159" spans="8:8">
      <c r="A159" s="22" t="s">
        <v>93</v>
      </c>
      <c r="B159" s="36" t="s">
        <v>1569</v>
      </c>
      <c r="C159" s="93">
        <v>45509.0</v>
      </c>
      <c r="D159" s="36">
        <v>0.0</v>
      </c>
      <c r="E159" s="36">
        <v>0.0</v>
      </c>
      <c r="F159" s="36">
        <v>0.0</v>
      </c>
      <c r="G159" s="76">
        <f t="shared" si="16"/>
        <v>0.0</v>
      </c>
      <c r="H159" s="76" t="str">
        <f t="shared" si="17"/>
        <v>GOOD</v>
      </c>
      <c r="I159" s="36">
        <v>0.0</v>
      </c>
      <c r="J159" s="77">
        <f t="shared" si="18"/>
        <v>0.0</v>
      </c>
      <c r="K159" s="77">
        <f t="shared" si="22"/>
        <v>0.0</v>
      </c>
      <c r="L159" s="77" t="str">
        <f t="shared" si="19"/>
        <v>GOOD</v>
      </c>
      <c r="M159" s="36">
        <v>0.0</v>
      </c>
      <c r="N159" s="76" t="str">
        <f t="shared" si="20"/>
        <v>GOOD</v>
      </c>
      <c r="O159" s="36">
        <v>0.0</v>
      </c>
      <c r="P159" s="76" t="str">
        <f t="shared" si="21"/>
        <v>GOOD</v>
      </c>
      <c r="Q159" s="78">
        <v>0.0</v>
      </c>
      <c r="R159" s="45" t="s">
        <v>220</v>
      </c>
    </row>
    <row r="160" spans="8:8" ht="28.8">
      <c r="A160" s="22" t="s">
        <v>93</v>
      </c>
      <c r="B160" s="36" t="s">
        <v>1569</v>
      </c>
      <c r="C160" s="93">
        <v>45540.0</v>
      </c>
      <c r="D160" s="36">
        <v>1.0</v>
      </c>
      <c r="E160" s="36">
        <v>0.0</v>
      </c>
      <c r="F160" s="36">
        <v>1.0</v>
      </c>
      <c r="G160" s="76">
        <f t="shared" si="16"/>
        <v>1.0</v>
      </c>
      <c r="H160" s="76" t="str">
        <f t="shared" si="17"/>
        <v>GOOD</v>
      </c>
      <c r="I160" s="36">
        <v>0.0</v>
      </c>
      <c r="J160" s="77">
        <f t="shared" si="18"/>
        <v>0.0</v>
      </c>
      <c r="K160" s="77">
        <f t="shared" si="22"/>
        <v>0.0</v>
      </c>
      <c r="L160" s="77" t="str">
        <f t="shared" si="19"/>
        <v>GOOD</v>
      </c>
      <c r="M160" s="36">
        <v>0.0</v>
      </c>
      <c r="N160" s="76" t="str">
        <f t="shared" si="20"/>
        <v>GOOD</v>
      </c>
      <c r="O160" s="36">
        <v>0.0</v>
      </c>
      <c r="P160" s="76" t="str">
        <f t="shared" si="21"/>
        <v>GOOD</v>
      </c>
      <c r="Q160" s="78">
        <v>1.0</v>
      </c>
      <c r="R160" s="45" t="s">
        <v>222</v>
      </c>
    </row>
    <row r="161" spans="8:8">
      <c r="A161" s="22" t="s">
        <v>93</v>
      </c>
      <c r="B161" s="36" t="s">
        <v>1569</v>
      </c>
      <c r="C161" s="36" t="s">
        <v>1557</v>
      </c>
      <c r="D161" s="36">
        <v>0.0</v>
      </c>
      <c r="E161" s="36">
        <v>0.0</v>
      </c>
      <c r="F161" s="36">
        <v>0.0</v>
      </c>
      <c r="G161" s="76">
        <f t="shared" si="16"/>
        <v>0.0</v>
      </c>
      <c r="H161" s="76" t="str">
        <f t="shared" si="17"/>
        <v>GOOD</v>
      </c>
      <c r="I161" s="36">
        <v>0.0</v>
      </c>
      <c r="J161" s="77">
        <f t="shared" si="18"/>
        <v>0.0</v>
      </c>
      <c r="K161" s="77">
        <f t="shared" si="22"/>
        <v>0.0</v>
      </c>
      <c r="L161" s="77" t="str">
        <f t="shared" si="19"/>
        <v>GOOD</v>
      </c>
      <c r="M161" s="36">
        <v>0.0</v>
      </c>
      <c r="N161" s="76" t="str">
        <f t="shared" si="20"/>
        <v>GOOD</v>
      </c>
      <c r="O161" s="36">
        <v>0.0</v>
      </c>
      <c r="P161" s="76" t="str">
        <f t="shared" si="21"/>
        <v>GOOD</v>
      </c>
      <c r="Q161" s="78">
        <v>0.0</v>
      </c>
      <c r="R161" s="45" t="s">
        <v>1570</v>
      </c>
    </row>
    <row r="162" spans="8:8">
      <c r="A162" s="22" t="s">
        <v>93</v>
      </c>
      <c r="B162" s="36" t="s">
        <v>1569</v>
      </c>
      <c r="C162" s="36" t="s">
        <v>1554</v>
      </c>
      <c r="D162" s="36">
        <v>0.0</v>
      </c>
      <c r="E162" s="36">
        <v>0.0</v>
      </c>
      <c r="F162" s="36">
        <v>0.0</v>
      </c>
      <c r="G162" s="76">
        <f t="shared" si="16"/>
        <v>0.0</v>
      </c>
      <c r="H162" s="76" t="str">
        <f t="shared" si="17"/>
        <v>GOOD</v>
      </c>
      <c r="I162" s="36">
        <v>0.0</v>
      </c>
      <c r="J162" s="77">
        <f t="shared" si="18"/>
        <v>0.0</v>
      </c>
      <c r="K162" s="77">
        <f t="shared" si="22"/>
        <v>0.0</v>
      </c>
      <c r="L162" s="77" t="str">
        <f t="shared" si="19"/>
        <v>GOOD</v>
      </c>
      <c r="M162" s="36">
        <v>0.0</v>
      </c>
      <c r="N162" s="76" t="str">
        <f t="shared" si="20"/>
        <v>GOOD</v>
      </c>
      <c r="O162" s="36">
        <v>0.0</v>
      </c>
      <c r="P162" s="76" t="str">
        <f t="shared" si="21"/>
        <v>GOOD</v>
      </c>
      <c r="Q162" s="78">
        <v>0.0</v>
      </c>
      <c r="R162" s="45" t="s">
        <v>1570</v>
      </c>
    </row>
    <row r="163" spans="8:8">
      <c r="A163" s="22" t="s">
        <v>93</v>
      </c>
      <c r="B163" s="36" t="s">
        <v>1569</v>
      </c>
      <c r="C163" s="36" t="s">
        <v>1555</v>
      </c>
      <c r="D163" s="36">
        <v>0.0</v>
      </c>
      <c r="E163" s="36">
        <v>0.0</v>
      </c>
      <c r="F163" s="36">
        <v>0.0</v>
      </c>
      <c r="G163" s="76">
        <f t="shared" si="16"/>
        <v>0.0</v>
      </c>
      <c r="H163" s="76" t="str">
        <f t="shared" si="17"/>
        <v>GOOD</v>
      </c>
      <c r="I163" s="36">
        <v>0.0</v>
      </c>
      <c r="J163" s="77">
        <f t="shared" si="18"/>
        <v>0.0</v>
      </c>
      <c r="K163" s="77">
        <f t="shared" si="22"/>
        <v>0.0</v>
      </c>
      <c r="L163" s="77" t="str">
        <f t="shared" si="19"/>
        <v>GOOD</v>
      </c>
      <c r="M163" s="36">
        <v>0.0</v>
      </c>
      <c r="N163" s="76" t="str">
        <f t="shared" si="20"/>
        <v>GOOD</v>
      </c>
      <c r="O163" s="36">
        <v>0.0</v>
      </c>
      <c r="P163" s="76" t="str">
        <f t="shared" si="21"/>
        <v>GOOD</v>
      </c>
      <c r="Q163" s="78">
        <v>0.0</v>
      </c>
      <c r="R163" s="45" t="s">
        <v>1570</v>
      </c>
    </row>
    <row r="164" spans="8:8">
      <c r="A164" s="22" t="s">
        <v>93</v>
      </c>
      <c r="B164" s="36" t="s">
        <v>1569</v>
      </c>
      <c r="C164" s="36" t="s">
        <v>1556</v>
      </c>
      <c r="D164" s="36">
        <v>0.0</v>
      </c>
      <c r="E164" s="36">
        <v>0.0</v>
      </c>
      <c r="F164" s="36">
        <v>0.0</v>
      </c>
      <c r="G164" s="76">
        <f t="shared" si="16"/>
        <v>0.0</v>
      </c>
      <c r="H164" s="76" t="str">
        <f t="shared" si="17"/>
        <v>GOOD</v>
      </c>
      <c r="I164" s="36">
        <v>0.0</v>
      </c>
      <c r="J164" s="77">
        <f t="shared" si="18"/>
        <v>0.0</v>
      </c>
      <c r="K164" s="77">
        <f t="shared" si="22"/>
        <v>0.0</v>
      </c>
      <c r="L164" s="77" t="str">
        <f t="shared" si="19"/>
        <v>GOOD</v>
      </c>
      <c r="M164" s="36">
        <v>0.0</v>
      </c>
      <c r="N164" s="76" t="str">
        <f t="shared" si="20"/>
        <v>GOOD</v>
      </c>
      <c r="O164" s="36">
        <v>0.0</v>
      </c>
      <c r="P164" s="76" t="str">
        <f t="shared" si="21"/>
        <v>GOOD</v>
      </c>
      <c r="Q164" s="78">
        <v>0.0</v>
      </c>
      <c r="R164" s="45" t="s">
        <v>1570</v>
      </c>
    </row>
    <row r="165" spans="8:8">
      <c r="A165" s="22" t="s">
        <v>93</v>
      </c>
      <c r="B165" s="36" t="s">
        <v>1569</v>
      </c>
      <c r="C165" s="36" t="s">
        <v>1559</v>
      </c>
      <c r="D165" s="36">
        <v>0.0</v>
      </c>
      <c r="E165" s="36">
        <v>0.0</v>
      </c>
      <c r="F165" s="36">
        <v>0.0</v>
      </c>
      <c r="G165" s="76">
        <f t="shared" si="16"/>
        <v>0.0</v>
      </c>
      <c r="H165" s="76" t="str">
        <f t="shared" si="17"/>
        <v>GOOD</v>
      </c>
      <c r="I165" s="36">
        <v>0.0</v>
      </c>
      <c r="J165" s="77">
        <f t="shared" si="18"/>
        <v>0.0</v>
      </c>
      <c r="K165" s="77">
        <f t="shared" si="22"/>
        <v>0.0</v>
      </c>
      <c r="L165" s="77" t="str">
        <f t="shared" si="19"/>
        <v>GOOD</v>
      </c>
      <c r="M165" s="36">
        <v>0.0</v>
      </c>
      <c r="N165" s="76" t="str">
        <f t="shared" si="20"/>
        <v>GOOD</v>
      </c>
      <c r="O165" s="36">
        <v>0.0</v>
      </c>
      <c r="P165" s="76" t="str">
        <f t="shared" si="21"/>
        <v>GOOD</v>
      </c>
      <c r="Q165" s="78">
        <v>0.0</v>
      </c>
      <c r="R165" s="45" t="s">
        <v>1570</v>
      </c>
    </row>
    <row r="166" spans="8:8">
      <c r="A166" s="22" t="s">
        <v>93</v>
      </c>
      <c r="B166" s="36" t="s">
        <v>98</v>
      </c>
      <c r="C166" s="93">
        <v>45327.0</v>
      </c>
      <c r="D166" s="36">
        <v>0.0</v>
      </c>
      <c r="E166" s="36">
        <v>0.0</v>
      </c>
      <c r="F166" s="36">
        <v>0.0</v>
      </c>
      <c r="G166" s="76">
        <f t="shared" si="16"/>
        <v>0.0</v>
      </c>
      <c r="H166" s="76" t="str">
        <f t="shared" si="17"/>
        <v>GOOD</v>
      </c>
      <c r="I166" s="36">
        <v>0.0</v>
      </c>
      <c r="J166" s="77">
        <f t="shared" si="18"/>
        <v>0.0</v>
      </c>
      <c r="K166" s="77">
        <f t="shared" si="22"/>
        <v>0.0</v>
      </c>
      <c r="L166" s="77" t="str">
        <f t="shared" si="19"/>
        <v>GOOD</v>
      </c>
      <c r="M166" s="36">
        <v>0.0</v>
      </c>
      <c r="N166" s="76" t="str">
        <f t="shared" si="20"/>
        <v>GOOD</v>
      </c>
      <c r="O166" s="36">
        <v>0.0</v>
      </c>
      <c r="P166" s="76" t="str">
        <f t="shared" si="21"/>
        <v>GOOD</v>
      </c>
      <c r="Q166" s="78">
        <v>0.0</v>
      </c>
      <c r="R166" s="45" t="s">
        <v>210</v>
      </c>
    </row>
    <row r="167" spans="8:8">
      <c r="A167" s="22" t="s">
        <v>93</v>
      </c>
      <c r="B167" s="36" t="s">
        <v>98</v>
      </c>
      <c r="C167" s="93">
        <v>45356.0</v>
      </c>
      <c r="D167" s="36">
        <v>0.0</v>
      </c>
      <c r="E167" s="36">
        <v>0.0</v>
      </c>
      <c r="F167" s="36">
        <v>0.0</v>
      </c>
      <c r="G167" s="76">
        <f t="shared" si="16"/>
        <v>0.0</v>
      </c>
      <c r="H167" s="76" t="str">
        <f t="shared" si="17"/>
        <v>GOOD</v>
      </c>
      <c r="I167" s="36">
        <v>0.0</v>
      </c>
      <c r="J167" s="77">
        <f t="shared" si="18"/>
        <v>0.0</v>
      </c>
      <c r="K167" s="77">
        <f t="shared" si="22"/>
        <v>0.0</v>
      </c>
      <c r="L167" s="77" t="str">
        <f t="shared" si="19"/>
        <v>GOOD</v>
      </c>
      <c r="M167" s="36">
        <v>0.0</v>
      </c>
      <c r="N167" s="76" t="str">
        <f t="shared" si="20"/>
        <v>GOOD</v>
      </c>
      <c r="O167" s="36">
        <v>0.0</v>
      </c>
      <c r="P167" s="76" t="str">
        <f t="shared" si="21"/>
        <v>GOOD</v>
      </c>
      <c r="Q167" s="78">
        <v>0.0</v>
      </c>
      <c r="R167" s="45" t="s">
        <v>210</v>
      </c>
    </row>
    <row r="168" spans="8:8">
      <c r="A168" s="22" t="s">
        <v>93</v>
      </c>
      <c r="B168" s="36" t="s">
        <v>98</v>
      </c>
      <c r="C168" s="93">
        <v>45448.0</v>
      </c>
      <c r="D168" s="36">
        <v>0.0</v>
      </c>
      <c r="E168" s="36">
        <v>0.0</v>
      </c>
      <c r="F168" s="36">
        <v>0.0</v>
      </c>
      <c r="G168" s="76">
        <f t="shared" si="16"/>
        <v>0.0</v>
      </c>
      <c r="H168" s="76" t="str">
        <f t="shared" si="17"/>
        <v>GOOD</v>
      </c>
      <c r="I168" s="36">
        <v>0.0</v>
      </c>
      <c r="J168" s="77">
        <f t="shared" si="18"/>
        <v>0.0</v>
      </c>
      <c r="K168" s="77">
        <f t="shared" si="22"/>
        <v>0.0</v>
      </c>
      <c r="L168" s="77" t="str">
        <f t="shared" si="19"/>
        <v>GOOD</v>
      </c>
      <c r="M168" s="36">
        <v>0.0</v>
      </c>
      <c r="N168" s="76" t="str">
        <f t="shared" si="20"/>
        <v>GOOD</v>
      </c>
      <c r="O168" s="36">
        <v>0.0</v>
      </c>
      <c r="P168" s="76" t="str">
        <f t="shared" si="21"/>
        <v>GOOD</v>
      </c>
      <c r="Q168" s="78">
        <v>0.0</v>
      </c>
      <c r="R168" s="45" t="s">
        <v>210</v>
      </c>
    </row>
    <row r="169" spans="8:8">
      <c r="A169" s="22" t="s">
        <v>93</v>
      </c>
      <c r="B169" s="36" t="s">
        <v>98</v>
      </c>
      <c r="C169" s="93">
        <v>45478.0</v>
      </c>
      <c r="D169" s="36">
        <v>0.0</v>
      </c>
      <c r="E169" s="36">
        <v>0.0</v>
      </c>
      <c r="F169" s="36">
        <v>0.0</v>
      </c>
      <c r="G169" s="76">
        <f t="shared" si="16"/>
        <v>0.0</v>
      </c>
      <c r="H169" s="76" t="str">
        <f t="shared" si="17"/>
        <v>GOOD</v>
      </c>
      <c r="I169" s="36">
        <v>0.0</v>
      </c>
      <c r="J169" s="77">
        <f t="shared" si="18"/>
        <v>0.0</v>
      </c>
      <c r="K169" s="77">
        <f t="shared" si="22"/>
        <v>0.0</v>
      </c>
      <c r="L169" s="77" t="str">
        <f t="shared" si="19"/>
        <v>GOOD</v>
      </c>
      <c r="M169" s="36">
        <v>0.0</v>
      </c>
      <c r="N169" s="76" t="str">
        <f t="shared" si="20"/>
        <v>GOOD</v>
      </c>
      <c r="O169" s="36">
        <v>0.0</v>
      </c>
      <c r="P169" s="76" t="str">
        <f t="shared" si="21"/>
        <v>GOOD</v>
      </c>
      <c r="Q169" s="78">
        <v>0.0</v>
      </c>
      <c r="R169" s="45" t="s">
        <v>210</v>
      </c>
    </row>
    <row r="170" spans="8:8">
      <c r="A170" s="22" t="s">
        <v>93</v>
      </c>
      <c r="B170" s="36" t="s">
        <v>98</v>
      </c>
      <c r="C170" s="93">
        <v>45509.0</v>
      </c>
      <c r="D170" s="36">
        <v>0.0</v>
      </c>
      <c r="E170" s="36">
        <v>0.0</v>
      </c>
      <c r="F170" s="36">
        <v>0.0</v>
      </c>
      <c r="G170" s="76">
        <f t="shared" si="16"/>
        <v>0.0</v>
      </c>
      <c r="H170" s="76" t="str">
        <f t="shared" si="17"/>
        <v>GOOD</v>
      </c>
      <c r="I170" s="36">
        <v>0.0</v>
      </c>
      <c r="J170" s="77">
        <f t="shared" si="18"/>
        <v>0.0</v>
      </c>
      <c r="K170" s="77">
        <f t="shared" si="22"/>
        <v>0.0</v>
      </c>
      <c r="L170" s="77" t="str">
        <f t="shared" si="19"/>
        <v>GOOD</v>
      </c>
      <c r="M170" s="36">
        <v>0.0</v>
      </c>
      <c r="N170" s="76" t="str">
        <f t="shared" si="20"/>
        <v>GOOD</v>
      </c>
      <c r="O170" s="36">
        <v>0.0</v>
      </c>
      <c r="P170" s="76" t="str">
        <f t="shared" si="21"/>
        <v>GOOD</v>
      </c>
      <c r="Q170" s="78">
        <v>0.0</v>
      </c>
      <c r="R170" s="45" t="s">
        <v>210</v>
      </c>
    </row>
    <row r="171" spans="8:8">
      <c r="A171" s="22" t="s">
        <v>93</v>
      </c>
      <c r="B171" s="36" t="s">
        <v>98</v>
      </c>
      <c r="C171" s="93">
        <v>45540.0</v>
      </c>
      <c r="D171" s="36">
        <v>0.0</v>
      </c>
      <c r="E171" s="36">
        <v>0.0</v>
      </c>
      <c r="F171" s="36">
        <v>0.0</v>
      </c>
      <c r="G171" s="76">
        <f t="shared" si="16"/>
        <v>0.0</v>
      </c>
      <c r="H171" s="76" t="str">
        <f t="shared" si="17"/>
        <v>GOOD</v>
      </c>
      <c r="I171" s="36">
        <v>0.0</v>
      </c>
      <c r="J171" s="77">
        <f t="shared" si="18"/>
        <v>0.0</v>
      </c>
      <c r="K171" s="77">
        <f t="shared" si="22"/>
        <v>0.0</v>
      </c>
      <c r="L171" s="77" t="str">
        <f t="shared" si="19"/>
        <v>GOOD</v>
      </c>
      <c r="M171" s="36">
        <v>0.0</v>
      </c>
      <c r="N171" s="76" t="str">
        <f t="shared" si="20"/>
        <v>GOOD</v>
      </c>
      <c r="O171" s="36">
        <v>0.0</v>
      </c>
      <c r="P171" s="76" t="str">
        <f t="shared" si="21"/>
        <v>GOOD</v>
      </c>
      <c r="Q171" s="78">
        <v>0.0</v>
      </c>
      <c r="R171" s="45" t="s">
        <v>210</v>
      </c>
    </row>
    <row r="172" spans="8:8">
      <c r="A172" s="22" t="s">
        <v>93</v>
      </c>
      <c r="B172" s="36" t="s">
        <v>98</v>
      </c>
      <c r="C172" s="93">
        <v>45570.0</v>
      </c>
      <c r="D172" s="36">
        <v>0.0</v>
      </c>
      <c r="E172" s="36">
        <v>0.0</v>
      </c>
      <c r="F172" s="36">
        <v>0.0</v>
      </c>
      <c r="G172" s="76">
        <f t="shared" si="16"/>
        <v>0.0</v>
      </c>
      <c r="H172" s="76" t="str">
        <f t="shared" si="17"/>
        <v>GOOD</v>
      </c>
      <c r="I172" s="36">
        <v>0.0</v>
      </c>
      <c r="J172" s="77">
        <f t="shared" si="18"/>
        <v>0.0</v>
      </c>
      <c r="K172" s="77">
        <f t="shared" si="22"/>
        <v>0.0</v>
      </c>
      <c r="L172" s="77" t="str">
        <f t="shared" si="19"/>
        <v>GOOD</v>
      </c>
      <c r="M172" s="36">
        <v>0.0</v>
      </c>
      <c r="N172" s="76" t="str">
        <f t="shared" si="20"/>
        <v>GOOD</v>
      </c>
      <c r="O172" s="36">
        <v>0.0</v>
      </c>
      <c r="P172" s="76" t="str">
        <f t="shared" si="21"/>
        <v>GOOD</v>
      </c>
      <c r="Q172" s="78">
        <v>0.0</v>
      </c>
      <c r="R172" s="45" t="s">
        <v>210</v>
      </c>
    </row>
    <row r="173" spans="8:8">
      <c r="A173" s="22" t="s">
        <v>93</v>
      </c>
      <c r="B173" s="36" t="s">
        <v>98</v>
      </c>
      <c r="C173" s="36" t="s">
        <v>1557</v>
      </c>
      <c r="D173" s="36">
        <v>0.0</v>
      </c>
      <c r="E173" s="36">
        <v>0.0</v>
      </c>
      <c r="F173" s="36">
        <v>0.0</v>
      </c>
      <c r="G173" s="76">
        <f t="shared" si="16"/>
        <v>0.0</v>
      </c>
      <c r="H173" s="76" t="str">
        <f t="shared" si="17"/>
        <v>GOOD</v>
      </c>
      <c r="I173" s="36">
        <v>0.0</v>
      </c>
      <c r="J173" s="77">
        <f t="shared" si="18"/>
        <v>0.0</v>
      </c>
      <c r="K173" s="77">
        <f t="shared" si="22"/>
        <v>0.0</v>
      </c>
      <c r="L173" s="77" t="str">
        <f t="shared" si="19"/>
        <v>GOOD</v>
      </c>
      <c r="M173" s="36">
        <v>0.0</v>
      </c>
      <c r="N173" s="76" t="str">
        <f t="shared" si="20"/>
        <v>GOOD</v>
      </c>
      <c r="O173" s="36">
        <v>0.0</v>
      </c>
      <c r="P173" s="76" t="str">
        <f t="shared" si="21"/>
        <v>GOOD</v>
      </c>
      <c r="Q173" s="78">
        <v>0.0</v>
      </c>
      <c r="R173" s="45" t="s">
        <v>210</v>
      </c>
    </row>
    <row r="174" spans="8:8">
      <c r="A174" s="22" t="s">
        <v>93</v>
      </c>
      <c r="B174" s="36" t="s">
        <v>98</v>
      </c>
      <c r="C174" s="36" t="s">
        <v>1554</v>
      </c>
      <c r="D174" s="36">
        <v>0.0</v>
      </c>
      <c r="E174" s="36">
        <v>0.0</v>
      </c>
      <c r="F174" s="36">
        <v>0.0</v>
      </c>
      <c r="G174" s="76">
        <f t="shared" si="16"/>
        <v>0.0</v>
      </c>
      <c r="H174" s="76" t="str">
        <f t="shared" si="17"/>
        <v>GOOD</v>
      </c>
      <c r="I174" s="36">
        <v>0.0</v>
      </c>
      <c r="J174" s="77">
        <f t="shared" si="18"/>
        <v>0.0</v>
      </c>
      <c r="K174" s="77">
        <f t="shared" si="22"/>
        <v>0.0</v>
      </c>
      <c r="L174" s="77" t="str">
        <f t="shared" si="19"/>
        <v>GOOD</v>
      </c>
      <c r="M174" s="36">
        <v>0.0</v>
      </c>
      <c r="N174" s="76" t="str">
        <f t="shared" si="20"/>
        <v>GOOD</v>
      </c>
      <c r="O174" s="36">
        <v>0.0</v>
      </c>
      <c r="P174" s="76" t="str">
        <f t="shared" si="21"/>
        <v>GOOD</v>
      </c>
      <c r="Q174" s="78">
        <v>0.0</v>
      </c>
      <c r="R174" s="45" t="s">
        <v>210</v>
      </c>
    </row>
    <row r="175" spans="8:8">
      <c r="A175" s="22" t="s">
        <v>93</v>
      </c>
      <c r="B175" s="36" t="s">
        <v>98</v>
      </c>
      <c r="C175" s="36" t="s">
        <v>1555</v>
      </c>
      <c r="D175" s="36">
        <v>0.0</v>
      </c>
      <c r="E175" s="36">
        <v>0.0</v>
      </c>
      <c r="F175" s="36">
        <v>0.0</v>
      </c>
      <c r="G175" s="76">
        <f t="shared" si="16"/>
        <v>0.0</v>
      </c>
      <c r="H175" s="76" t="str">
        <f t="shared" si="17"/>
        <v>GOOD</v>
      </c>
      <c r="I175" s="36">
        <v>0.0</v>
      </c>
      <c r="J175" s="77">
        <f t="shared" si="18"/>
        <v>0.0</v>
      </c>
      <c r="K175" s="77">
        <f t="shared" si="22"/>
        <v>0.0</v>
      </c>
      <c r="L175" s="77" t="str">
        <f t="shared" si="19"/>
        <v>GOOD</v>
      </c>
      <c r="M175" s="36">
        <v>0.0</v>
      </c>
      <c r="N175" s="76" t="str">
        <f t="shared" si="20"/>
        <v>GOOD</v>
      </c>
      <c r="O175" s="36">
        <v>0.0</v>
      </c>
      <c r="P175" s="76" t="str">
        <f t="shared" si="21"/>
        <v>GOOD</v>
      </c>
      <c r="Q175" s="78">
        <v>0.0</v>
      </c>
      <c r="R175" s="45" t="s">
        <v>210</v>
      </c>
    </row>
    <row r="176" spans="8:8">
      <c r="A176" s="22" t="s">
        <v>93</v>
      </c>
      <c r="B176" s="36" t="s">
        <v>98</v>
      </c>
      <c r="C176" s="36" t="s">
        <v>1556</v>
      </c>
      <c r="D176" s="36">
        <v>0.0</v>
      </c>
      <c r="E176" s="36">
        <v>0.0</v>
      </c>
      <c r="F176" s="36">
        <v>0.0</v>
      </c>
      <c r="G176" s="76">
        <f t="shared" si="16"/>
        <v>0.0</v>
      </c>
      <c r="H176" s="76" t="str">
        <f t="shared" si="17"/>
        <v>GOOD</v>
      </c>
      <c r="I176" s="36">
        <v>0.0</v>
      </c>
      <c r="J176" s="77">
        <f t="shared" si="18"/>
        <v>0.0</v>
      </c>
      <c r="K176" s="77">
        <f t="shared" si="22"/>
        <v>0.0</v>
      </c>
      <c r="L176" s="77" t="str">
        <f t="shared" si="19"/>
        <v>GOOD</v>
      </c>
      <c r="M176" s="36">
        <v>0.0</v>
      </c>
      <c r="N176" s="76" t="str">
        <f t="shared" si="20"/>
        <v>GOOD</v>
      </c>
      <c r="O176" s="36">
        <v>0.0</v>
      </c>
      <c r="P176" s="76" t="str">
        <f t="shared" si="21"/>
        <v>GOOD</v>
      </c>
      <c r="Q176" s="78">
        <v>0.0</v>
      </c>
      <c r="R176" s="45" t="s">
        <v>210</v>
      </c>
    </row>
    <row r="177" spans="8:8">
      <c r="A177" s="22" t="s">
        <v>93</v>
      </c>
      <c r="B177" s="36" t="s">
        <v>98</v>
      </c>
      <c r="C177" s="36" t="s">
        <v>1559</v>
      </c>
      <c r="D177" s="36">
        <v>0.0</v>
      </c>
      <c r="E177" s="36">
        <v>0.0</v>
      </c>
      <c r="F177" s="36">
        <v>0.0</v>
      </c>
      <c r="G177" s="76">
        <f t="shared" si="16"/>
        <v>0.0</v>
      </c>
      <c r="H177" s="76" t="str">
        <f t="shared" si="17"/>
        <v>GOOD</v>
      </c>
      <c r="I177" s="36">
        <v>0.0</v>
      </c>
      <c r="J177" s="77">
        <f t="shared" si="18"/>
        <v>0.0</v>
      </c>
      <c r="K177" s="77">
        <f t="shared" si="22"/>
        <v>0.0</v>
      </c>
      <c r="L177" s="77" t="str">
        <f t="shared" si="19"/>
        <v>GOOD</v>
      </c>
      <c r="M177" s="36">
        <v>0.0</v>
      </c>
      <c r="N177" s="76" t="str">
        <f t="shared" si="20"/>
        <v>GOOD</v>
      </c>
      <c r="O177" s="36">
        <v>0.0</v>
      </c>
      <c r="P177" s="76" t="str">
        <f t="shared" si="21"/>
        <v>GOOD</v>
      </c>
      <c r="Q177" s="78">
        <v>0.0</v>
      </c>
      <c r="R177" s="45" t="s">
        <v>210</v>
      </c>
    </row>
    <row r="178" spans="8:8">
      <c r="A178" s="22" t="s">
        <v>742</v>
      </c>
      <c r="B178" s="36" t="s">
        <v>137</v>
      </c>
      <c r="C178" s="36" t="s">
        <v>1548</v>
      </c>
      <c r="D178" s="36">
        <v>0.0</v>
      </c>
      <c r="E178" s="36">
        <v>0.0</v>
      </c>
      <c r="F178" s="36">
        <v>0.0</v>
      </c>
      <c r="G178" s="76">
        <f t="shared" si="16"/>
        <v>0.0</v>
      </c>
      <c r="H178" s="76" t="str">
        <f t="shared" si="17"/>
        <v>GOOD</v>
      </c>
      <c r="I178" s="36">
        <v>0.0</v>
      </c>
      <c r="J178" s="77">
        <f t="shared" si="18"/>
        <v>0.0</v>
      </c>
      <c r="K178" s="77">
        <f t="shared" si="22"/>
        <v>0.0</v>
      </c>
      <c r="L178" s="77" t="str">
        <f t="shared" si="19"/>
        <v>GOOD</v>
      </c>
      <c r="M178" s="36">
        <v>0.0</v>
      </c>
      <c r="N178" s="76" t="str">
        <f t="shared" si="20"/>
        <v>GOOD</v>
      </c>
      <c r="O178" s="36">
        <v>0.0</v>
      </c>
      <c r="P178" s="76" t="str">
        <f t="shared" si="21"/>
        <v>GOOD</v>
      </c>
      <c r="Q178" s="78">
        <v>0.0</v>
      </c>
      <c r="R178" s="45" t="s">
        <v>192</v>
      </c>
      <c r="S178" s="45"/>
      <c r="T178" s="45"/>
      <c r="U178" s="45"/>
      <c r="V178" s="45"/>
    </row>
    <row r="179" spans="8:8">
      <c r="A179" s="22" t="s">
        <v>742</v>
      </c>
      <c r="B179" s="36" t="s">
        <v>137</v>
      </c>
      <c r="C179" s="36" t="s">
        <v>1549</v>
      </c>
      <c r="D179" s="36">
        <v>0.0</v>
      </c>
      <c r="E179" s="36">
        <v>0.0</v>
      </c>
      <c r="F179" s="36">
        <v>0.0</v>
      </c>
      <c r="G179" s="76">
        <f t="shared" si="16"/>
        <v>0.0</v>
      </c>
      <c r="H179" s="76" t="str">
        <f t="shared" si="17"/>
        <v>GOOD</v>
      </c>
      <c r="I179" s="36">
        <v>0.0</v>
      </c>
      <c r="J179" s="77">
        <f t="shared" si="18"/>
        <v>0.0</v>
      </c>
      <c r="K179" s="77">
        <f t="shared" si="22"/>
        <v>0.0</v>
      </c>
      <c r="L179" s="77" t="str">
        <f t="shared" si="19"/>
        <v>GOOD</v>
      </c>
      <c r="M179" s="36">
        <v>0.0</v>
      </c>
      <c r="N179" s="76" t="str">
        <f t="shared" si="20"/>
        <v>GOOD</v>
      </c>
      <c r="O179" s="36">
        <v>0.0</v>
      </c>
      <c r="P179" s="76" t="str">
        <f t="shared" si="21"/>
        <v>GOOD</v>
      </c>
      <c r="Q179" s="78">
        <v>0.0</v>
      </c>
      <c r="R179" s="45" t="s">
        <v>192</v>
      </c>
      <c r="S179" s="45"/>
      <c r="T179" s="45"/>
      <c r="U179" s="45"/>
      <c r="V179" s="45"/>
    </row>
    <row r="180" spans="8:8">
      <c r="A180" s="20" t="s">
        <v>742</v>
      </c>
      <c r="B180" s="20" t="s">
        <v>137</v>
      </c>
      <c r="C180" s="20" t="s">
        <v>1544</v>
      </c>
      <c r="D180" s="20">
        <v>0.0</v>
      </c>
      <c r="E180" s="20">
        <v>0.0</v>
      </c>
      <c r="F180" s="20">
        <v>0.0</v>
      </c>
      <c r="G180" s="20">
        <f t="shared" si="16"/>
        <v>0.0</v>
      </c>
      <c r="H180" s="20" t="str">
        <f t="shared" si="17"/>
        <v>GOOD</v>
      </c>
      <c r="I180" s="20">
        <v>0.0</v>
      </c>
      <c r="J180" s="20">
        <f t="shared" si="18"/>
        <v>0.0</v>
      </c>
      <c r="K180" s="20">
        <f t="shared" si="22"/>
        <v>0.0</v>
      </c>
      <c r="L180" s="20" t="str">
        <f t="shared" si="19"/>
        <v>GOOD</v>
      </c>
      <c r="M180" s="20">
        <v>0.0</v>
      </c>
      <c r="N180" s="20" t="str">
        <f t="shared" si="20"/>
        <v>GOOD</v>
      </c>
      <c r="O180" s="20">
        <v>0.0</v>
      </c>
      <c r="P180" s="20" t="str">
        <f t="shared" si="21"/>
        <v>GOOD</v>
      </c>
      <c r="Q180" s="20">
        <v>0.0</v>
      </c>
      <c r="R180" s="85" t="s">
        <v>192</v>
      </c>
      <c r="S180" s="45" t="s">
        <v>1571</v>
      </c>
      <c r="T180" s="45"/>
      <c r="U180" s="45"/>
      <c r="V180" s="45"/>
    </row>
    <row r="181" spans="8:8">
      <c r="A181" s="22" t="s">
        <v>742</v>
      </c>
      <c r="B181" s="36" t="s">
        <v>137</v>
      </c>
      <c r="C181" s="36" t="s">
        <v>1550</v>
      </c>
      <c r="D181" s="36">
        <v>0.0</v>
      </c>
      <c r="E181" s="36">
        <v>0.0</v>
      </c>
      <c r="F181" s="36">
        <v>0.0</v>
      </c>
      <c r="G181" s="76">
        <f t="shared" si="16"/>
        <v>0.0</v>
      </c>
      <c r="H181" s="76" t="str">
        <f t="shared" si="17"/>
        <v>GOOD</v>
      </c>
      <c r="I181" s="36">
        <v>0.0</v>
      </c>
      <c r="J181" s="77">
        <f t="shared" si="18"/>
        <v>0.0</v>
      </c>
      <c r="K181" s="77">
        <f t="shared" si="22"/>
        <v>0.0</v>
      </c>
      <c r="L181" s="77" t="str">
        <f t="shared" si="19"/>
        <v>GOOD</v>
      </c>
      <c r="M181" s="36">
        <v>0.0</v>
      </c>
      <c r="N181" s="76" t="str">
        <f t="shared" si="20"/>
        <v>GOOD</v>
      </c>
      <c r="O181" s="36">
        <v>0.0</v>
      </c>
      <c r="P181" s="76" t="str">
        <f t="shared" si="21"/>
        <v>GOOD</v>
      </c>
      <c r="Q181" s="78">
        <v>0.0</v>
      </c>
      <c r="R181" s="45" t="s">
        <v>192</v>
      </c>
      <c r="S181" s="45"/>
      <c r="T181" s="45"/>
      <c r="U181" s="45"/>
      <c r="V181" s="45"/>
    </row>
    <row r="182" spans="8:8">
      <c r="A182" s="22" t="s">
        <v>742</v>
      </c>
      <c r="B182" s="36" t="s">
        <v>137</v>
      </c>
      <c r="C182" s="93">
        <v>45327.0</v>
      </c>
      <c r="D182" s="36">
        <v>0.0</v>
      </c>
      <c r="E182" s="36">
        <v>0.0</v>
      </c>
      <c r="F182" s="36">
        <v>0.0</v>
      </c>
      <c r="G182" s="76">
        <f t="shared" si="16"/>
        <v>0.0</v>
      </c>
      <c r="H182" s="76" t="str">
        <f t="shared" si="17"/>
        <v>GOOD</v>
      </c>
      <c r="I182" s="36">
        <v>0.0</v>
      </c>
      <c r="J182" s="77">
        <f t="shared" si="18"/>
        <v>0.0</v>
      </c>
      <c r="K182" s="77">
        <f t="shared" si="22"/>
        <v>0.0</v>
      </c>
      <c r="L182" s="77" t="str">
        <f t="shared" si="19"/>
        <v>GOOD</v>
      </c>
      <c r="M182" s="36">
        <v>0.0</v>
      </c>
      <c r="N182" s="76" t="str">
        <f t="shared" si="20"/>
        <v>GOOD</v>
      </c>
      <c r="O182" s="36">
        <v>0.0</v>
      </c>
      <c r="P182" s="76" t="str">
        <f t="shared" si="21"/>
        <v>GOOD</v>
      </c>
      <c r="Q182" s="78">
        <v>0.0</v>
      </c>
      <c r="R182" s="45" t="s">
        <v>192</v>
      </c>
      <c r="S182" s="45"/>
      <c r="T182" s="45"/>
      <c r="U182" s="45"/>
      <c r="V182" s="45"/>
    </row>
    <row r="183" spans="8:8">
      <c r="A183" s="20" t="s">
        <v>742</v>
      </c>
      <c r="B183" s="20" t="s">
        <v>137</v>
      </c>
      <c r="C183" s="98">
        <v>45327.0</v>
      </c>
      <c r="D183" s="20">
        <v>0.0</v>
      </c>
      <c r="E183" s="20">
        <v>0.0</v>
      </c>
      <c r="F183" s="20">
        <v>0.0</v>
      </c>
      <c r="G183" s="20">
        <f t="shared" si="16"/>
        <v>0.0</v>
      </c>
      <c r="H183" s="20" t="str">
        <f t="shared" si="17"/>
        <v>GOOD</v>
      </c>
      <c r="I183" s="20">
        <v>0.0</v>
      </c>
      <c r="J183" s="20">
        <f t="shared" si="18"/>
        <v>0.0</v>
      </c>
      <c r="K183" s="20">
        <f t="shared" si="22"/>
        <v>0.0</v>
      </c>
      <c r="L183" s="20" t="str">
        <f t="shared" si="19"/>
        <v>GOOD</v>
      </c>
      <c r="M183" s="20">
        <v>0.0</v>
      </c>
      <c r="N183" s="20" t="str">
        <f t="shared" si="20"/>
        <v>GOOD</v>
      </c>
      <c r="O183" s="20">
        <v>0.0</v>
      </c>
      <c r="P183" s="20" t="str">
        <f t="shared" si="21"/>
        <v>GOOD</v>
      </c>
      <c r="Q183" s="20">
        <v>0.0</v>
      </c>
      <c r="R183" s="85" t="s">
        <v>192</v>
      </c>
      <c r="S183" s="45" t="s">
        <v>1571</v>
      </c>
      <c r="T183" s="45"/>
      <c r="U183" s="45"/>
      <c r="V183" s="45"/>
    </row>
    <row r="184" spans="8:8">
      <c r="A184" s="22" t="s">
        <v>93</v>
      </c>
      <c r="B184" s="36" t="s">
        <v>1572</v>
      </c>
      <c r="C184" s="93">
        <v>45327.0</v>
      </c>
      <c r="D184" s="36">
        <v>0.0</v>
      </c>
      <c r="E184" s="36">
        <v>0.0</v>
      </c>
      <c r="F184" s="36">
        <v>0.0</v>
      </c>
      <c r="G184" s="76">
        <f t="shared" si="16"/>
        <v>0.0</v>
      </c>
      <c r="H184" s="76" t="str">
        <f t="shared" si="17"/>
        <v>GOOD</v>
      </c>
      <c r="I184" s="36">
        <v>0.0</v>
      </c>
      <c r="J184" s="77">
        <f t="shared" si="18"/>
        <v>0.0</v>
      </c>
      <c r="K184" s="77">
        <f t="shared" si="22"/>
        <v>0.0</v>
      </c>
      <c r="L184" s="77" t="str">
        <f t="shared" si="19"/>
        <v>GOOD</v>
      </c>
      <c r="M184" s="36">
        <v>0.0</v>
      </c>
      <c r="N184" s="76" t="str">
        <f t="shared" si="20"/>
        <v>GOOD</v>
      </c>
      <c r="O184" s="36">
        <v>0.0</v>
      </c>
      <c r="P184" s="76" t="str">
        <f t="shared" si="21"/>
        <v>GOOD</v>
      </c>
      <c r="Q184" s="78">
        <v>0.0</v>
      </c>
      <c r="R184" s="45" t="s">
        <v>210</v>
      </c>
    </row>
    <row r="185" spans="8:8">
      <c r="A185" s="22" t="s">
        <v>93</v>
      </c>
      <c r="B185" s="36" t="s">
        <v>1572</v>
      </c>
      <c r="C185" s="93">
        <v>45356.0</v>
      </c>
      <c r="D185" s="36">
        <v>0.0</v>
      </c>
      <c r="E185" s="36">
        <v>0.0</v>
      </c>
      <c r="F185" s="36">
        <v>0.0</v>
      </c>
      <c r="G185" s="76">
        <f t="shared" si="16"/>
        <v>0.0</v>
      </c>
      <c r="H185" s="76" t="str">
        <f t="shared" si="17"/>
        <v>GOOD</v>
      </c>
      <c r="I185" s="36">
        <v>0.0</v>
      </c>
      <c r="J185" s="77">
        <f t="shared" si="18"/>
        <v>0.0</v>
      </c>
      <c r="K185" s="77">
        <f t="shared" si="22"/>
        <v>0.0</v>
      </c>
      <c r="L185" s="77" t="str">
        <f t="shared" si="19"/>
        <v>GOOD</v>
      </c>
      <c r="M185" s="36">
        <v>0.0</v>
      </c>
      <c r="N185" s="76" t="str">
        <f t="shared" si="20"/>
        <v>GOOD</v>
      </c>
      <c r="O185" s="36">
        <v>0.0</v>
      </c>
      <c r="P185" s="76" t="str">
        <f t="shared" si="21"/>
        <v>GOOD</v>
      </c>
      <c r="Q185" s="78">
        <v>0.0</v>
      </c>
      <c r="R185" s="45" t="s">
        <v>210</v>
      </c>
    </row>
    <row r="186" spans="8:8">
      <c r="A186" s="22" t="s">
        <v>93</v>
      </c>
      <c r="B186" s="36" t="s">
        <v>1572</v>
      </c>
      <c r="C186" s="93">
        <v>45448.0</v>
      </c>
      <c r="D186" s="36">
        <v>0.0</v>
      </c>
      <c r="E186" s="36">
        <v>0.0</v>
      </c>
      <c r="F186" s="36">
        <v>0.0</v>
      </c>
      <c r="G186" s="76">
        <f t="shared" si="16"/>
        <v>0.0</v>
      </c>
      <c r="H186" s="76" t="str">
        <f t="shared" si="17"/>
        <v>GOOD</v>
      </c>
      <c r="I186" s="36">
        <v>0.0</v>
      </c>
      <c r="J186" s="77">
        <f t="shared" si="18"/>
        <v>0.0</v>
      </c>
      <c r="K186" s="77">
        <f t="shared" si="22"/>
        <v>0.0</v>
      </c>
      <c r="L186" s="77" t="str">
        <f t="shared" si="19"/>
        <v>GOOD</v>
      </c>
      <c r="M186" s="36">
        <v>0.0</v>
      </c>
      <c r="N186" s="76" t="str">
        <f t="shared" si="20"/>
        <v>GOOD</v>
      </c>
      <c r="O186" s="36">
        <v>0.0</v>
      </c>
      <c r="P186" s="76" t="str">
        <f t="shared" si="21"/>
        <v>GOOD</v>
      </c>
      <c r="Q186" s="78">
        <v>0.0</v>
      </c>
      <c r="R186" s="45" t="s">
        <v>210</v>
      </c>
    </row>
    <row r="187" spans="8:8">
      <c r="A187" s="22" t="s">
        <v>93</v>
      </c>
      <c r="B187" s="36" t="s">
        <v>1572</v>
      </c>
      <c r="C187" s="93">
        <v>45478.0</v>
      </c>
      <c r="D187" s="36">
        <v>0.0</v>
      </c>
      <c r="E187" s="36">
        <v>0.0</v>
      </c>
      <c r="F187" s="36">
        <v>0.0</v>
      </c>
      <c r="G187" s="76">
        <f t="shared" si="16"/>
        <v>0.0</v>
      </c>
      <c r="H187" s="76" t="str">
        <f t="shared" si="17"/>
        <v>GOOD</v>
      </c>
      <c r="I187" s="36">
        <v>0.0</v>
      </c>
      <c r="J187" s="77">
        <f t="shared" si="18"/>
        <v>0.0</v>
      </c>
      <c r="K187" s="77">
        <f t="shared" si="22"/>
        <v>0.0</v>
      </c>
      <c r="L187" s="77" t="str">
        <f t="shared" si="19"/>
        <v>GOOD</v>
      </c>
      <c r="M187" s="36">
        <v>0.0</v>
      </c>
      <c r="N187" s="76" t="str">
        <f t="shared" si="20"/>
        <v>GOOD</v>
      </c>
      <c r="O187" s="36">
        <v>0.0</v>
      </c>
      <c r="P187" s="76" t="str">
        <f t="shared" si="21"/>
        <v>GOOD</v>
      </c>
      <c r="Q187" s="78">
        <v>0.0</v>
      </c>
      <c r="R187" s="45" t="s">
        <v>210</v>
      </c>
    </row>
    <row r="188" spans="8:8">
      <c r="A188" s="22" t="s">
        <v>93</v>
      </c>
      <c r="B188" s="36" t="s">
        <v>1572</v>
      </c>
      <c r="C188" s="93">
        <v>45509.0</v>
      </c>
      <c r="D188" s="36">
        <v>0.0</v>
      </c>
      <c r="E188" s="36">
        <v>0.0</v>
      </c>
      <c r="F188" s="36">
        <v>0.0</v>
      </c>
      <c r="G188" s="76">
        <f t="shared" si="16"/>
        <v>0.0</v>
      </c>
      <c r="H188" s="76" t="str">
        <f t="shared" si="17"/>
        <v>GOOD</v>
      </c>
      <c r="I188" s="36">
        <v>0.0</v>
      </c>
      <c r="J188" s="77">
        <f t="shared" si="18"/>
        <v>0.0</v>
      </c>
      <c r="K188" s="77">
        <f t="shared" si="22"/>
        <v>0.0</v>
      </c>
      <c r="L188" s="77" t="str">
        <f t="shared" si="19"/>
        <v>GOOD</v>
      </c>
      <c r="M188" s="36">
        <v>0.0</v>
      </c>
      <c r="N188" s="76" t="str">
        <f t="shared" si="20"/>
        <v>GOOD</v>
      </c>
      <c r="O188" s="36">
        <v>0.0</v>
      </c>
      <c r="P188" s="76" t="str">
        <f t="shared" si="21"/>
        <v>GOOD</v>
      </c>
      <c r="Q188" s="78">
        <v>0.0</v>
      </c>
      <c r="R188" s="45" t="s">
        <v>210</v>
      </c>
    </row>
    <row r="189" spans="8:8">
      <c r="A189" s="22" t="s">
        <v>93</v>
      </c>
      <c r="B189" s="36" t="s">
        <v>1572</v>
      </c>
      <c r="C189" s="93">
        <v>45540.0</v>
      </c>
      <c r="D189" s="36">
        <v>0.0</v>
      </c>
      <c r="E189" s="36">
        <v>0.0</v>
      </c>
      <c r="F189" s="36">
        <v>0.0</v>
      </c>
      <c r="G189" s="76">
        <f t="shared" si="16"/>
        <v>0.0</v>
      </c>
      <c r="H189" s="76" t="str">
        <f t="shared" si="17"/>
        <v>GOOD</v>
      </c>
      <c r="I189" s="36">
        <v>0.0</v>
      </c>
      <c r="J189" s="77">
        <f t="shared" si="18"/>
        <v>0.0</v>
      </c>
      <c r="K189" s="77">
        <f t="shared" si="22"/>
        <v>0.0</v>
      </c>
      <c r="L189" s="77" t="str">
        <f t="shared" si="19"/>
        <v>GOOD</v>
      </c>
      <c r="M189" s="36">
        <v>0.0</v>
      </c>
      <c r="N189" s="76" t="str">
        <f t="shared" si="20"/>
        <v>GOOD</v>
      </c>
      <c r="O189" s="36">
        <v>0.0</v>
      </c>
      <c r="P189" s="76" t="str">
        <f t="shared" si="21"/>
        <v>GOOD</v>
      </c>
      <c r="Q189" s="78">
        <v>0.0</v>
      </c>
      <c r="R189" s="45" t="s">
        <v>210</v>
      </c>
    </row>
    <row r="190" spans="8:8">
      <c r="A190" s="22" t="s">
        <v>93</v>
      </c>
      <c r="B190" s="36" t="s">
        <v>1572</v>
      </c>
      <c r="C190" s="93">
        <v>45570.0</v>
      </c>
      <c r="D190" s="36">
        <v>0.0</v>
      </c>
      <c r="E190" s="36">
        <v>0.0</v>
      </c>
      <c r="F190" s="36">
        <v>0.0</v>
      </c>
      <c r="G190" s="76">
        <f t="shared" si="16"/>
        <v>0.0</v>
      </c>
      <c r="H190" s="76" t="str">
        <f t="shared" si="17"/>
        <v>GOOD</v>
      </c>
      <c r="I190" s="36">
        <v>0.0</v>
      </c>
      <c r="J190" s="77">
        <f t="shared" si="18"/>
        <v>0.0</v>
      </c>
      <c r="K190" s="77">
        <f t="shared" si="22"/>
        <v>0.0</v>
      </c>
      <c r="L190" s="77" t="str">
        <f t="shared" si="19"/>
        <v>GOOD</v>
      </c>
      <c r="M190" s="36">
        <v>0.0</v>
      </c>
      <c r="N190" s="76" t="str">
        <f t="shared" si="20"/>
        <v>GOOD</v>
      </c>
      <c r="O190" s="36">
        <v>0.0</v>
      </c>
      <c r="P190" s="76" t="str">
        <f t="shared" si="21"/>
        <v>GOOD</v>
      </c>
      <c r="Q190" s="78">
        <v>0.0</v>
      </c>
      <c r="R190" s="45" t="s">
        <v>210</v>
      </c>
    </row>
    <row r="191" spans="8:8">
      <c r="A191" s="22" t="s">
        <v>93</v>
      </c>
      <c r="B191" s="36" t="s">
        <v>1572</v>
      </c>
      <c r="C191" s="36" t="s">
        <v>1557</v>
      </c>
      <c r="D191" s="36">
        <v>0.0</v>
      </c>
      <c r="E191" s="36">
        <v>0.0</v>
      </c>
      <c r="F191" s="36">
        <v>0.0</v>
      </c>
      <c r="G191" s="76">
        <f t="shared" si="16"/>
        <v>0.0</v>
      </c>
      <c r="H191" s="76" t="str">
        <f t="shared" si="17"/>
        <v>GOOD</v>
      </c>
      <c r="I191" s="36">
        <v>0.0</v>
      </c>
      <c r="J191" s="77">
        <f t="shared" si="18"/>
        <v>0.0</v>
      </c>
      <c r="K191" s="77">
        <f t="shared" si="22"/>
        <v>0.0</v>
      </c>
      <c r="L191" s="77" t="str">
        <f t="shared" si="19"/>
        <v>GOOD</v>
      </c>
      <c r="M191" s="36">
        <v>0.0</v>
      </c>
      <c r="N191" s="76" t="str">
        <f t="shared" si="20"/>
        <v>GOOD</v>
      </c>
      <c r="O191" s="36">
        <v>0.0</v>
      </c>
      <c r="P191" s="76" t="str">
        <f t="shared" si="21"/>
        <v>GOOD</v>
      </c>
      <c r="Q191" s="78">
        <v>0.0</v>
      </c>
      <c r="R191" s="45" t="s">
        <v>210</v>
      </c>
    </row>
    <row r="192" spans="8:8">
      <c r="A192" s="22" t="s">
        <v>93</v>
      </c>
      <c r="B192" s="36" t="s">
        <v>1572</v>
      </c>
      <c r="C192" s="36" t="s">
        <v>1554</v>
      </c>
      <c r="D192" s="36">
        <v>0.0</v>
      </c>
      <c r="E192" s="36">
        <v>0.0</v>
      </c>
      <c r="F192" s="36">
        <v>0.0</v>
      </c>
      <c r="G192" s="76">
        <f t="shared" si="16"/>
        <v>0.0</v>
      </c>
      <c r="H192" s="76" t="str">
        <f t="shared" si="17"/>
        <v>GOOD</v>
      </c>
      <c r="I192" s="36">
        <v>0.0</v>
      </c>
      <c r="J192" s="77">
        <f t="shared" si="18"/>
        <v>0.0</v>
      </c>
      <c r="K192" s="77">
        <f t="shared" si="22"/>
        <v>0.0</v>
      </c>
      <c r="L192" s="77" t="str">
        <f t="shared" si="19"/>
        <v>GOOD</v>
      </c>
      <c r="M192" s="36">
        <v>0.0</v>
      </c>
      <c r="N192" s="76" t="str">
        <f t="shared" si="20"/>
        <v>GOOD</v>
      </c>
      <c r="O192" s="36">
        <v>0.0</v>
      </c>
      <c r="P192" s="76" t="str">
        <f t="shared" si="21"/>
        <v>GOOD</v>
      </c>
      <c r="Q192" s="78">
        <v>0.0</v>
      </c>
      <c r="R192" s="45" t="s">
        <v>210</v>
      </c>
    </row>
    <row r="193" spans="8:8">
      <c r="A193" s="36"/>
      <c r="B193" s="36"/>
      <c r="C193" s="36"/>
      <c r="D193" s="36"/>
      <c r="E193" s="36"/>
      <c r="F193" s="36"/>
      <c r="G193" s="76">
        <f t="shared" si="16"/>
        <v>0.0</v>
      </c>
      <c r="H193" s="76" t="str">
        <f t="shared" si="17"/>
        <v>GOOD</v>
      </c>
      <c r="I193" s="36"/>
      <c r="J193" s="77">
        <f t="shared" si="18"/>
        <v>0.0</v>
      </c>
      <c r="K193" s="77">
        <f t="shared" si="22"/>
        <v>0.0</v>
      </c>
      <c r="L193" s="77" t="str">
        <f t="shared" si="19"/>
        <v>GOOD</v>
      </c>
      <c r="M193" s="36"/>
      <c r="N193" s="76" t="str">
        <f t="shared" si="20"/>
        <v>GOOD</v>
      </c>
      <c r="O193" s="36"/>
      <c r="P193" s="76" t="str">
        <f t="shared" si="21"/>
        <v>GOOD</v>
      </c>
      <c r="Q193" s="78"/>
      <c r="R193" s="45"/>
      <c r="S193" s="36"/>
    </row>
    <row r="194" spans="8:8" ht="28.8">
      <c r="A194" s="22" t="s">
        <v>654</v>
      </c>
      <c r="B194" s="36" t="s">
        <v>1573</v>
      </c>
      <c r="C194" s="88">
        <v>45327.0</v>
      </c>
      <c r="D194" s="36">
        <v>0.0</v>
      </c>
      <c r="E194" s="36">
        <v>0.0</v>
      </c>
      <c r="F194" s="36">
        <v>0.0</v>
      </c>
      <c r="G194" s="76">
        <f t="shared" si="16"/>
        <v>0.0</v>
      </c>
      <c r="H194" s="76" t="str">
        <f t="shared" si="17"/>
        <v>GOOD</v>
      </c>
      <c r="I194" s="36">
        <v>0.0</v>
      </c>
      <c r="J194" s="77">
        <f t="shared" si="18"/>
        <v>0.0</v>
      </c>
      <c r="K194" s="77">
        <f t="shared" si="22"/>
        <v>0.0</v>
      </c>
      <c r="L194" s="77" t="str">
        <f t="shared" si="19"/>
        <v>GOOD</v>
      </c>
      <c r="M194" s="36">
        <v>0.0</v>
      </c>
      <c r="N194" s="76" t="str">
        <f t="shared" si="20"/>
        <v>GOOD</v>
      </c>
      <c r="O194" s="36">
        <v>0.0</v>
      </c>
      <c r="P194" s="76" t="str">
        <f t="shared" si="21"/>
        <v>GOOD</v>
      </c>
      <c r="Q194" s="78">
        <v>0.0</v>
      </c>
      <c r="R194" s="45" t="s">
        <v>312</v>
      </c>
      <c r="S194" s="36" t="s">
        <v>1574</v>
      </c>
      <c r="T194" s="74" t="s">
        <v>1575</v>
      </c>
    </row>
    <row r="195" spans="8:8" ht="28.8">
      <c r="A195" s="22" t="s">
        <v>654</v>
      </c>
      <c r="B195" s="36" t="s">
        <v>1573</v>
      </c>
      <c r="C195" s="88">
        <v>45356.0</v>
      </c>
      <c r="D195" s="36">
        <v>0.0</v>
      </c>
      <c r="E195" s="36">
        <v>0.0</v>
      </c>
      <c r="F195" s="36">
        <v>0.0</v>
      </c>
      <c r="G195" s="76">
        <f t="shared" si="23" ref="G195:G258">SUM(E195:F195)</f>
        <v>0.0</v>
      </c>
      <c r="H195" s="76" t="str">
        <f t="shared" si="24" ref="H195:H258">IF(D195=G195,"GOOD","ISSUE")</f>
        <v>GOOD</v>
      </c>
      <c r="I195" s="36">
        <v>0.0</v>
      </c>
      <c r="J195" s="77">
        <f t="shared" si="25" ref="J195:J258">E195-I195</f>
        <v>0.0</v>
      </c>
      <c r="K195" s="77">
        <f t="shared" si="22"/>
        <v>0.0</v>
      </c>
      <c r="L195" s="77" t="str">
        <f t="shared" si="26" ref="L195:L258">IF(E195=K195,"GOOD","ISSUE")</f>
        <v>GOOD</v>
      </c>
      <c r="M195" s="36">
        <v>0.0</v>
      </c>
      <c r="N195" s="76" t="str">
        <f t="shared" si="27" ref="N195:N236">IF(I195=M195,"GOOD","Incomplete")</f>
        <v>GOOD</v>
      </c>
      <c r="O195" s="36">
        <v>0.0</v>
      </c>
      <c r="P195" s="76" t="str">
        <f t="shared" si="28" ref="P195:P222">IF((M195+O195)=I195,"GOOD","Incomplete or issue")</f>
        <v>GOOD</v>
      </c>
      <c r="Q195" s="78">
        <v>0.0</v>
      </c>
      <c r="R195" s="45" t="s">
        <v>313</v>
      </c>
    </row>
    <row r="196" spans="8:8">
      <c r="A196" s="22" t="s">
        <v>654</v>
      </c>
      <c r="B196" s="36" t="s">
        <v>1573</v>
      </c>
      <c r="C196" s="88">
        <v>45448.0</v>
      </c>
      <c r="D196" s="36">
        <v>0.0</v>
      </c>
      <c r="E196" s="36">
        <v>0.0</v>
      </c>
      <c r="F196" s="36">
        <v>0.0</v>
      </c>
      <c r="G196" s="76">
        <f t="shared" si="23"/>
        <v>0.0</v>
      </c>
      <c r="H196" s="76" t="str">
        <f t="shared" si="24"/>
        <v>GOOD</v>
      </c>
      <c r="I196" s="36">
        <v>0.0</v>
      </c>
      <c r="J196" s="77">
        <f t="shared" si="25"/>
        <v>0.0</v>
      </c>
      <c r="K196" s="77">
        <f t="shared" si="22"/>
        <v>0.0</v>
      </c>
      <c r="L196" s="77" t="str">
        <f t="shared" si="26"/>
        <v>GOOD</v>
      </c>
      <c r="M196" s="36">
        <v>0.0</v>
      </c>
      <c r="N196" s="76" t="str">
        <f t="shared" si="27"/>
        <v>GOOD</v>
      </c>
      <c r="O196" s="36">
        <v>0.0</v>
      </c>
      <c r="P196" s="76" t="str">
        <f t="shared" si="28"/>
        <v>GOOD</v>
      </c>
      <c r="Q196" s="78">
        <v>0.0</v>
      </c>
      <c r="R196" s="45" t="s">
        <v>312</v>
      </c>
    </row>
    <row r="197" spans="8:8">
      <c r="A197" s="22" t="s">
        <v>654</v>
      </c>
      <c r="B197" s="36" t="s">
        <v>1573</v>
      </c>
      <c r="C197" s="88">
        <v>45478.0</v>
      </c>
      <c r="D197" s="36">
        <v>0.0</v>
      </c>
      <c r="E197" s="36">
        <v>0.0</v>
      </c>
      <c r="F197" s="36">
        <v>0.0</v>
      </c>
      <c r="G197" s="76">
        <f t="shared" si="23"/>
        <v>0.0</v>
      </c>
      <c r="H197" s="76" t="str">
        <f t="shared" si="24"/>
        <v>GOOD</v>
      </c>
      <c r="I197" s="36">
        <v>0.0</v>
      </c>
      <c r="J197" s="77">
        <f t="shared" si="25"/>
        <v>0.0</v>
      </c>
      <c r="K197" s="77">
        <f t="shared" si="22"/>
        <v>0.0</v>
      </c>
      <c r="L197" s="77" t="str">
        <f t="shared" si="26"/>
        <v>GOOD</v>
      </c>
      <c r="M197" s="36">
        <v>0.0</v>
      </c>
      <c r="N197" s="76" t="str">
        <f t="shared" si="27"/>
        <v>GOOD</v>
      </c>
      <c r="O197" s="36">
        <v>0.0</v>
      </c>
      <c r="P197" s="76" t="str">
        <f t="shared" si="28"/>
        <v>GOOD</v>
      </c>
      <c r="Q197" s="78">
        <v>0.0</v>
      </c>
      <c r="R197" s="45" t="s">
        <v>312</v>
      </c>
    </row>
    <row r="198" spans="8:8" ht="43.2">
      <c r="A198" s="22" t="s">
        <v>654</v>
      </c>
      <c r="B198" s="36" t="s">
        <v>1573</v>
      </c>
      <c r="C198" s="88">
        <v>45509.0</v>
      </c>
      <c r="D198" s="36">
        <v>0.0</v>
      </c>
      <c r="E198" s="36">
        <v>0.0</v>
      </c>
      <c r="F198" s="36">
        <v>0.0</v>
      </c>
      <c r="G198" s="76">
        <f t="shared" si="23"/>
        <v>0.0</v>
      </c>
      <c r="H198" s="76" t="str">
        <f t="shared" si="24"/>
        <v>GOOD</v>
      </c>
      <c r="I198" s="36">
        <v>0.0</v>
      </c>
      <c r="J198" s="77">
        <f t="shared" si="25"/>
        <v>0.0</v>
      </c>
      <c r="K198" s="77">
        <f t="shared" si="22"/>
        <v>0.0</v>
      </c>
      <c r="L198" s="77" t="str">
        <f t="shared" si="26"/>
        <v>GOOD</v>
      </c>
      <c r="M198" s="36">
        <v>0.0</v>
      </c>
      <c r="N198" s="76" t="str">
        <f t="shared" si="27"/>
        <v>GOOD</v>
      </c>
      <c r="O198" s="36">
        <v>0.0</v>
      </c>
      <c r="P198" s="76" t="str">
        <f t="shared" si="28"/>
        <v>GOOD</v>
      </c>
      <c r="Q198" s="78">
        <v>0.0</v>
      </c>
      <c r="R198" s="45" t="s">
        <v>314</v>
      </c>
    </row>
    <row r="199" spans="8:8">
      <c r="A199" s="22" t="s">
        <v>654</v>
      </c>
      <c r="B199" s="36" t="s">
        <v>1573</v>
      </c>
      <c r="C199" s="88">
        <v>45540.0</v>
      </c>
      <c r="D199" s="36">
        <v>0.0</v>
      </c>
      <c r="E199" s="36">
        <v>0.0</v>
      </c>
      <c r="F199" s="36">
        <v>0.0</v>
      </c>
      <c r="G199" s="76">
        <f t="shared" si="23"/>
        <v>0.0</v>
      </c>
      <c r="H199" s="76" t="str">
        <f t="shared" si="24"/>
        <v>GOOD</v>
      </c>
      <c r="I199" s="36">
        <v>0.0</v>
      </c>
      <c r="J199" s="77">
        <f t="shared" si="25"/>
        <v>0.0</v>
      </c>
      <c r="K199" s="77">
        <f t="shared" si="22"/>
        <v>0.0</v>
      </c>
      <c r="L199" s="77" t="str">
        <f t="shared" si="26"/>
        <v>GOOD</v>
      </c>
      <c r="M199" s="36">
        <v>0.0</v>
      </c>
      <c r="N199" s="76" t="str">
        <f t="shared" si="27"/>
        <v>GOOD</v>
      </c>
      <c r="O199" s="36">
        <v>0.0</v>
      </c>
      <c r="P199" s="76" t="str">
        <f t="shared" si="28"/>
        <v>GOOD</v>
      </c>
      <c r="Q199" s="78">
        <v>0.0</v>
      </c>
      <c r="R199" s="99" t="s">
        <v>315</v>
      </c>
    </row>
    <row r="200" spans="8:8" ht="28.8">
      <c r="A200" s="22" t="s">
        <v>654</v>
      </c>
      <c r="B200" s="36" t="s">
        <v>1573</v>
      </c>
      <c r="C200" s="36" t="s">
        <v>1557</v>
      </c>
      <c r="D200" s="36">
        <v>1.0</v>
      </c>
      <c r="E200" s="36">
        <v>1.0</v>
      </c>
      <c r="F200" s="36">
        <v>0.0</v>
      </c>
      <c r="G200" s="76">
        <f t="shared" si="23"/>
        <v>1.0</v>
      </c>
      <c r="H200" s="76" t="str">
        <f t="shared" si="24"/>
        <v>GOOD</v>
      </c>
      <c r="I200" s="36">
        <v>1.0</v>
      </c>
      <c r="J200" s="77">
        <f t="shared" si="25"/>
        <v>0.0</v>
      </c>
      <c r="K200" s="77">
        <f t="shared" si="22"/>
        <v>1.0</v>
      </c>
      <c r="L200" s="77" t="str">
        <f t="shared" si="26"/>
        <v>GOOD</v>
      </c>
      <c r="M200" s="36">
        <v>1.0</v>
      </c>
      <c r="N200" s="76" t="str">
        <f t="shared" si="27"/>
        <v>GOOD</v>
      </c>
      <c r="O200" s="36">
        <v>0.0</v>
      </c>
      <c r="P200" s="76" t="str">
        <f t="shared" si="28"/>
        <v>GOOD</v>
      </c>
      <c r="Q200" s="78">
        <v>1.0</v>
      </c>
      <c r="R200" s="99" t="s">
        <v>316</v>
      </c>
    </row>
    <row r="201" spans="8:8" ht="28.8">
      <c r="A201" s="22" t="s">
        <v>654</v>
      </c>
      <c r="B201" s="36" t="s">
        <v>1573</v>
      </c>
      <c r="C201" s="36" t="s">
        <v>1554</v>
      </c>
      <c r="D201" s="36">
        <v>1.0</v>
      </c>
      <c r="E201" s="36">
        <v>1.0</v>
      </c>
      <c r="F201" s="36">
        <v>0.0</v>
      </c>
      <c r="G201" s="76">
        <f t="shared" si="23"/>
        <v>1.0</v>
      </c>
      <c r="H201" s="76" t="str">
        <f t="shared" si="24"/>
        <v>GOOD</v>
      </c>
      <c r="I201" s="36">
        <v>1.0</v>
      </c>
      <c r="J201" s="77">
        <f t="shared" si="25"/>
        <v>0.0</v>
      </c>
      <c r="K201" s="77">
        <f t="shared" si="22"/>
        <v>1.0</v>
      </c>
      <c r="L201" s="77" t="str">
        <f t="shared" si="26"/>
        <v>GOOD</v>
      </c>
      <c r="M201" s="36">
        <v>1.0</v>
      </c>
      <c r="N201" s="76" t="str">
        <f t="shared" si="27"/>
        <v>GOOD</v>
      </c>
      <c r="O201" s="36">
        <v>0.0</v>
      </c>
      <c r="P201" s="76" t="str">
        <f t="shared" si="28"/>
        <v>GOOD</v>
      </c>
      <c r="Q201" s="78">
        <v>1.0</v>
      </c>
      <c r="R201" s="99" t="s">
        <v>317</v>
      </c>
    </row>
    <row r="202" spans="8:8">
      <c r="A202" s="22" t="s">
        <v>654</v>
      </c>
      <c r="B202" s="36" t="s">
        <v>1573</v>
      </c>
      <c r="C202" s="36" t="s">
        <v>1555</v>
      </c>
      <c r="D202" s="36">
        <v>0.0</v>
      </c>
      <c r="E202" s="36">
        <v>0.0</v>
      </c>
      <c r="F202" s="36">
        <v>0.0</v>
      </c>
      <c r="G202" s="76">
        <f t="shared" si="23"/>
        <v>0.0</v>
      </c>
      <c r="H202" s="76" t="str">
        <f t="shared" si="24"/>
        <v>GOOD</v>
      </c>
      <c r="I202" s="36">
        <v>0.0</v>
      </c>
      <c r="J202" s="77">
        <f t="shared" si="25"/>
        <v>0.0</v>
      </c>
      <c r="K202" s="77">
        <f t="shared" si="22"/>
        <v>0.0</v>
      </c>
      <c r="L202" s="77" t="str">
        <f t="shared" si="26"/>
        <v>GOOD</v>
      </c>
      <c r="M202" s="36">
        <v>0.0</v>
      </c>
      <c r="N202" s="76" t="str">
        <f t="shared" si="27"/>
        <v>GOOD</v>
      </c>
      <c r="O202" s="36">
        <v>0.0</v>
      </c>
      <c r="P202" s="76" t="str">
        <f t="shared" si="28"/>
        <v>GOOD</v>
      </c>
      <c r="Q202" s="78">
        <v>0.0</v>
      </c>
      <c r="R202" s="99" t="s">
        <v>315</v>
      </c>
    </row>
    <row r="203" spans="8:8" ht="28.8">
      <c r="A203" s="22" t="s">
        <v>654</v>
      </c>
      <c r="B203" s="36" t="s">
        <v>1573</v>
      </c>
      <c r="C203" s="36" t="s">
        <v>1556</v>
      </c>
      <c r="D203" s="36">
        <v>0.0</v>
      </c>
      <c r="E203" s="36">
        <v>0.0</v>
      </c>
      <c r="F203" s="36">
        <v>0.0</v>
      </c>
      <c r="G203" s="76">
        <f t="shared" si="23"/>
        <v>0.0</v>
      </c>
      <c r="H203" s="76" t="str">
        <f t="shared" si="24"/>
        <v>GOOD</v>
      </c>
      <c r="I203" s="36">
        <v>0.0</v>
      </c>
      <c r="J203" s="77">
        <f t="shared" si="25"/>
        <v>0.0</v>
      </c>
      <c r="K203" s="77">
        <f t="shared" si="22"/>
        <v>0.0</v>
      </c>
      <c r="L203" s="77" t="str">
        <f t="shared" si="26"/>
        <v>GOOD</v>
      </c>
      <c r="M203" s="36">
        <v>0.0</v>
      </c>
      <c r="N203" s="76" t="str">
        <f t="shared" si="27"/>
        <v>GOOD</v>
      </c>
      <c r="O203" s="36">
        <v>0.0</v>
      </c>
      <c r="P203" s="76" t="str">
        <f t="shared" si="28"/>
        <v>GOOD</v>
      </c>
      <c r="Q203" s="78">
        <v>0.0</v>
      </c>
      <c r="R203" s="99" t="s">
        <v>318</v>
      </c>
    </row>
    <row r="204" spans="8:8" ht="28.8">
      <c r="A204" s="22" t="s">
        <v>654</v>
      </c>
      <c r="B204" s="36" t="s">
        <v>1573</v>
      </c>
      <c r="C204" s="36" t="s">
        <v>1559</v>
      </c>
      <c r="D204" s="36">
        <v>0.0</v>
      </c>
      <c r="E204" s="36">
        <v>0.0</v>
      </c>
      <c r="F204" s="36">
        <v>0.0</v>
      </c>
      <c r="G204" s="76">
        <f t="shared" si="23"/>
        <v>0.0</v>
      </c>
      <c r="H204" s="76" t="str">
        <f t="shared" si="24"/>
        <v>GOOD</v>
      </c>
      <c r="I204" s="36">
        <v>0.0</v>
      </c>
      <c r="J204" s="77">
        <f t="shared" si="25"/>
        <v>0.0</v>
      </c>
      <c r="K204" s="77">
        <f t="shared" si="22"/>
        <v>0.0</v>
      </c>
      <c r="L204" s="77" t="str">
        <f t="shared" si="26"/>
        <v>GOOD</v>
      </c>
      <c r="M204" s="36">
        <v>0.0</v>
      </c>
      <c r="N204" s="76" t="str">
        <f t="shared" si="27"/>
        <v>GOOD</v>
      </c>
      <c r="O204" s="36">
        <v>0.0</v>
      </c>
      <c r="P204" s="76" t="str">
        <f t="shared" si="28"/>
        <v>GOOD</v>
      </c>
      <c r="Q204" s="78">
        <v>0.0</v>
      </c>
      <c r="R204" s="99" t="s">
        <v>318</v>
      </c>
    </row>
    <row r="205" spans="8:8">
      <c r="A205" s="36"/>
      <c r="B205" s="36"/>
      <c r="C205" s="36"/>
      <c r="D205" s="36"/>
      <c r="E205" s="36"/>
      <c r="F205" s="36"/>
      <c r="G205" s="76">
        <f t="shared" si="23"/>
        <v>0.0</v>
      </c>
      <c r="H205" s="76" t="str">
        <f t="shared" si="24"/>
        <v>GOOD</v>
      </c>
      <c r="I205" s="36"/>
      <c r="J205" s="77">
        <f t="shared" si="25"/>
        <v>0.0</v>
      </c>
      <c r="K205" s="77">
        <f t="shared" si="22"/>
        <v>0.0</v>
      </c>
      <c r="L205" s="77" t="str">
        <f t="shared" si="26"/>
        <v>GOOD</v>
      </c>
      <c r="M205" s="36"/>
      <c r="N205" s="76" t="str">
        <f t="shared" si="27"/>
        <v>GOOD</v>
      </c>
      <c r="O205" s="36"/>
      <c r="P205" s="76" t="str">
        <f t="shared" si="28"/>
        <v>GOOD</v>
      </c>
      <c r="Q205" s="78"/>
      <c r="R205" s="45"/>
      <c r="S205" s="36"/>
    </row>
    <row r="206" spans="8:8">
      <c r="A206" s="22" t="s">
        <v>654</v>
      </c>
      <c r="B206" s="36" t="s">
        <v>657</v>
      </c>
      <c r="C206" s="36" t="s">
        <v>1531</v>
      </c>
      <c r="D206" s="36">
        <v>0.0</v>
      </c>
      <c r="E206" s="36">
        <v>0.0</v>
      </c>
      <c r="F206" s="36">
        <v>0.0</v>
      </c>
      <c r="G206" s="76">
        <f t="shared" si="23"/>
        <v>0.0</v>
      </c>
      <c r="H206" s="76" t="str">
        <f t="shared" si="24"/>
        <v>GOOD</v>
      </c>
      <c r="I206" s="36">
        <v>0.0</v>
      </c>
      <c r="J206" s="77">
        <f t="shared" si="25"/>
        <v>0.0</v>
      </c>
      <c r="K206" s="77">
        <f t="shared" si="22"/>
        <v>0.0</v>
      </c>
      <c r="L206" s="77" t="str">
        <f t="shared" si="26"/>
        <v>GOOD</v>
      </c>
      <c r="M206" s="36">
        <v>0.0</v>
      </c>
      <c r="N206" s="76" t="str">
        <f t="shared" si="27"/>
        <v>GOOD</v>
      </c>
      <c r="O206" s="36">
        <v>0.0</v>
      </c>
      <c r="P206" s="76" t="str">
        <f t="shared" si="28"/>
        <v>GOOD</v>
      </c>
      <c r="Q206" s="78">
        <v>0.0</v>
      </c>
      <c r="R206" s="45" t="s">
        <v>348</v>
      </c>
    </row>
    <row r="207" spans="8:8">
      <c r="A207" s="22" t="s">
        <v>654</v>
      </c>
      <c r="B207" s="36" t="s">
        <v>657</v>
      </c>
      <c r="C207" s="36" t="s">
        <v>1540</v>
      </c>
      <c r="D207" s="36">
        <v>0.0</v>
      </c>
      <c r="E207" s="36">
        <v>0.0</v>
      </c>
      <c r="F207" s="36">
        <v>0.0</v>
      </c>
      <c r="G207" s="76">
        <f t="shared" si="23"/>
        <v>0.0</v>
      </c>
      <c r="H207" s="76" t="str">
        <f t="shared" si="24"/>
        <v>GOOD</v>
      </c>
      <c r="I207" s="36">
        <v>0.0</v>
      </c>
      <c r="J207" s="77">
        <f t="shared" si="25"/>
        <v>0.0</v>
      </c>
      <c r="K207" s="77">
        <f t="shared" si="29" ref="K207:K270">SUM(I207:J207)</f>
        <v>0.0</v>
      </c>
      <c r="L207" s="77" t="str">
        <f t="shared" si="26"/>
        <v>GOOD</v>
      </c>
      <c r="M207" s="36">
        <v>0.0</v>
      </c>
      <c r="N207" s="76" t="str">
        <f t="shared" si="27"/>
        <v>GOOD</v>
      </c>
      <c r="O207" s="36">
        <v>0.0</v>
      </c>
      <c r="P207" s="76" t="str">
        <f t="shared" si="28"/>
        <v>GOOD</v>
      </c>
      <c r="Q207" s="78">
        <v>0.0</v>
      </c>
      <c r="R207" s="45" t="s">
        <v>348</v>
      </c>
    </row>
    <row r="208" spans="8:8">
      <c r="A208" s="22" t="s">
        <v>654</v>
      </c>
      <c r="B208" s="36" t="s">
        <v>657</v>
      </c>
      <c r="C208" s="36" t="s">
        <v>1541</v>
      </c>
      <c r="D208" s="36">
        <v>0.0</v>
      </c>
      <c r="E208" s="36">
        <v>0.0</v>
      </c>
      <c r="F208" s="36">
        <v>0.0</v>
      </c>
      <c r="G208" s="76">
        <f t="shared" si="23"/>
        <v>0.0</v>
      </c>
      <c r="H208" s="76" t="str">
        <f t="shared" si="24"/>
        <v>GOOD</v>
      </c>
      <c r="I208" s="36">
        <v>0.0</v>
      </c>
      <c r="J208" s="77">
        <f t="shared" si="25"/>
        <v>0.0</v>
      </c>
      <c r="K208" s="77">
        <f t="shared" si="29"/>
        <v>0.0</v>
      </c>
      <c r="L208" s="77" t="str">
        <f t="shared" si="26"/>
        <v>GOOD</v>
      </c>
      <c r="M208" s="36">
        <v>0.0</v>
      </c>
      <c r="N208" s="76" t="str">
        <f t="shared" si="27"/>
        <v>GOOD</v>
      </c>
      <c r="O208" s="36">
        <v>0.0</v>
      </c>
      <c r="P208" s="76" t="str">
        <f t="shared" si="28"/>
        <v>GOOD</v>
      </c>
      <c r="Q208" s="78">
        <v>0.0</v>
      </c>
      <c r="R208" s="45" t="s">
        <v>348</v>
      </c>
    </row>
    <row r="209" spans="8:8">
      <c r="A209" s="22" t="s">
        <v>654</v>
      </c>
      <c r="B209" s="36" t="s">
        <v>657</v>
      </c>
      <c r="C209" s="36" t="s">
        <v>1542</v>
      </c>
      <c r="D209" s="36">
        <v>0.0</v>
      </c>
      <c r="E209" s="36">
        <v>0.0</v>
      </c>
      <c r="F209" s="36">
        <v>0.0</v>
      </c>
      <c r="G209" s="76">
        <f t="shared" si="23"/>
        <v>0.0</v>
      </c>
      <c r="H209" s="76" t="str">
        <f t="shared" si="24"/>
        <v>GOOD</v>
      </c>
      <c r="I209" s="36">
        <v>0.0</v>
      </c>
      <c r="J209" s="77">
        <f t="shared" si="25"/>
        <v>0.0</v>
      </c>
      <c r="K209" s="77">
        <f t="shared" si="29"/>
        <v>0.0</v>
      </c>
      <c r="L209" s="77" t="str">
        <f t="shared" si="26"/>
        <v>GOOD</v>
      </c>
      <c r="M209" s="36">
        <v>0.0</v>
      </c>
      <c r="N209" s="76" t="str">
        <f t="shared" si="27"/>
        <v>GOOD</v>
      </c>
      <c r="O209" s="36">
        <v>0.0</v>
      </c>
      <c r="P209" s="76" t="str">
        <f t="shared" si="28"/>
        <v>GOOD</v>
      </c>
      <c r="Q209" s="78">
        <v>0.0</v>
      </c>
      <c r="R209" s="45" t="s">
        <v>348</v>
      </c>
    </row>
    <row r="210" spans="8:8" ht="43.2">
      <c r="A210" s="22" t="s">
        <v>654</v>
      </c>
      <c r="B210" s="36" t="s">
        <v>657</v>
      </c>
      <c r="C210" s="36" t="s">
        <v>1549</v>
      </c>
      <c r="D210" s="36">
        <v>1.0</v>
      </c>
      <c r="E210" s="36">
        <v>1.0</v>
      </c>
      <c r="F210" s="36">
        <v>0.0</v>
      </c>
      <c r="G210" s="76">
        <f t="shared" si="23"/>
        <v>1.0</v>
      </c>
      <c r="H210" s="76" t="str">
        <f t="shared" si="24"/>
        <v>GOOD</v>
      </c>
      <c r="I210" s="36">
        <v>1.0</v>
      </c>
      <c r="J210" s="77">
        <f t="shared" si="25"/>
        <v>0.0</v>
      </c>
      <c r="K210" s="77">
        <f t="shared" si="29"/>
        <v>1.0</v>
      </c>
      <c r="L210" s="77" t="str">
        <f t="shared" si="26"/>
        <v>GOOD</v>
      </c>
      <c r="M210" s="36">
        <v>1.0</v>
      </c>
      <c r="N210" s="76" t="str">
        <f t="shared" si="27"/>
        <v>GOOD</v>
      </c>
      <c r="O210" s="36">
        <v>0.0</v>
      </c>
      <c r="P210" s="76" t="str">
        <f t="shared" si="28"/>
        <v>GOOD</v>
      </c>
      <c r="Q210" s="78">
        <v>1.0</v>
      </c>
      <c r="R210" s="45" t="s">
        <v>349</v>
      </c>
    </row>
    <row r="211" spans="8:8" ht="57.6">
      <c r="A211" s="22" t="s">
        <v>654</v>
      </c>
      <c r="B211" s="36" t="s">
        <v>657</v>
      </c>
      <c r="C211" s="36" t="s">
        <v>1550</v>
      </c>
      <c r="D211" s="36">
        <v>2.0</v>
      </c>
      <c r="E211" s="36">
        <v>2.0</v>
      </c>
      <c r="F211" s="36">
        <v>0.0</v>
      </c>
      <c r="G211" s="76">
        <f t="shared" si="23"/>
        <v>2.0</v>
      </c>
      <c r="H211" s="76" t="str">
        <f t="shared" si="24"/>
        <v>GOOD</v>
      </c>
      <c r="I211" s="36">
        <v>2.0</v>
      </c>
      <c r="J211" s="77">
        <f t="shared" si="25"/>
        <v>0.0</v>
      </c>
      <c r="K211" s="77">
        <f t="shared" si="29"/>
        <v>2.0</v>
      </c>
      <c r="L211" s="77" t="str">
        <f t="shared" si="26"/>
        <v>GOOD</v>
      </c>
      <c r="M211" s="36">
        <v>2.0</v>
      </c>
      <c r="N211" s="76" t="str">
        <f t="shared" si="27"/>
        <v>GOOD</v>
      </c>
      <c r="O211" s="36">
        <v>0.0</v>
      </c>
      <c r="P211" s="76" t="str">
        <f t="shared" si="28"/>
        <v>GOOD</v>
      </c>
      <c r="Q211" s="78">
        <v>2.0</v>
      </c>
      <c r="R211" s="45" t="s">
        <v>350</v>
      </c>
    </row>
    <row r="212" spans="8:8" ht="43.2">
      <c r="A212" s="22" t="s">
        <v>654</v>
      </c>
      <c r="B212" s="36" t="s">
        <v>657</v>
      </c>
      <c r="C212" s="88">
        <v>45327.0</v>
      </c>
      <c r="D212" s="36">
        <v>1.0</v>
      </c>
      <c r="E212" s="36">
        <v>1.0</v>
      </c>
      <c r="F212" s="36">
        <v>0.0</v>
      </c>
      <c r="G212" s="76">
        <f t="shared" si="23"/>
        <v>1.0</v>
      </c>
      <c r="H212" s="76" t="str">
        <f t="shared" si="24"/>
        <v>GOOD</v>
      </c>
      <c r="I212" s="36">
        <v>1.0</v>
      </c>
      <c r="J212" s="77">
        <f t="shared" si="25"/>
        <v>0.0</v>
      </c>
      <c r="K212" s="77">
        <f t="shared" si="29"/>
        <v>1.0</v>
      </c>
      <c r="L212" s="77" t="str">
        <f t="shared" si="26"/>
        <v>GOOD</v>
      </c>
      <c r="M212" s="36">
        <v>1.0</v>
      </c>
      <c r="N212" s="76" t="str">
        <f t="shared" si="27"/>
        <v>GOOD</v>
      </c>
      <c r="O212" s="36">
        <v>0.0</v>
      </c>
      <c r="P212" s="76" t="str">
        <f t="shared" si="28"/>
        <v>GOOD</v>
      </c>
      <c r="Q212" s="78">
        <v>1.0</v>
      </c>
      <c r="R212" s="45" t="s">
        <v>351</v>
      </c>
    </row>
    <row r="213" spans="8:8" ht="43.2">
      <c r="A213" s="22" t="s">
        <v>654</v>
      </c>
      <c r="B213" s="36" t="s">
        <v>657</v>
      </c>
      <c r="C213" s="88">
        <v>45356.0</v>
      </c>
      <c r="D213" s="36">
        <v>0.0</v>
      </c>
      <c r="E213" s="36">
        <v>0.0</v>
      </c>
      <c r="F213" s="36">
        <v>0.0</v>
      </c>
      <c r="G213" s="76">
        <f t="shared" si="23"/>
        <v>0.0</v>
      </c>
      <c r="H213" s="76" t="str">
        <f t="shared" si="24"/>
        <v>GOOD</v>
      </c>
      <c r="I213" s="36">
        <v>0.0</v>
      </c>
      <c r="J213" s="77">
        <f t="shared" si="25"/>
        <v>0.0</v>
      </c>
      <c r="K213" s="77">
        <f t="shared" si="29"/>
        <v>0.0</v>
      </c>
      <c r="L213" s="77" t="str">
        <f t="shared" si="26"/>
        <v>GOOD</v>
      </c>
      <c r="M213" s="36">
        <v>0.0</v>
      </c>
      <c r="N213" s="76" t="str">
        <f t="shared" si="27"/>
        <v>GOOD</v>
      </c>
      <c r="O213" s="36">
        <v>0.0</v>
      </c>
      <c r="P213" s="76" t="str">
        <f t="shared" si="28"/>
        <v>GOOD</v>
      </c>
      <c r="Q213" s="78">
        <v>0.0</v>
      </c>
      <c r="R213" s="45" t="s">
        <v>352</v>
      </c>
    </row>
    <row r="214" spans="8:8">
      <c r="A214" s="22" t="s">
        <v>654</v>
      </c>
      <c r="B214" s="36" t="s">
        <v>657</v>
      </c>
      <c r="C214" s="88">
        <v>45417.0</v>
      </c>
      <c r="D214" s="36">
        <v>0.0</v>
      </c>
      <c r="E214" s="36">
        <v>0.0</v>
      </c>
      <c r="F214" s="36">
        <v>0.0</v>
      </c>
      <c r="G214" s="76">
        <f t="shared" si="23"/>
        <v>0.0</v>
      </c>
      <c r="H214" s="76" t="str">
        <f t="shared" si="24"/>
        <v>GOOD</v>
      </c>
      <c r="I214" s="36">
        <v>0.0</v>
      </c>
      <c r="J214" s="77">
        <f t="shared" si="25"/>
        <v>0.0</v>
      </c>
      <c r="K214" s="77">
        <f t="shared" si="29"/>
        <v>0.0</v>
      </c>
      <c r="L214" s="77" t="str">
        <f t="shared" si="26"/>
        <v>GOOD</v>
      </c>
      <c r="M214" s="36">
        <v>0.0</v>
      </c>
      <c r="N214" s="76" t="str">
        <f t="shared" si="27"/>
        <v>GOOD</v>
      </c>
      <c r="O214" s="36">
        <v>0.0</v>
      </c>
      <c r="P214" s="76" t="str">
        <f t="shared" si="28"/>
        <v>GOOD</v>
      </c>
      <c r="Q214" s="78">
        <v>0.0</v>
      </c>
      <c r="R214" s="51" t="s">
        <v>353</v>
      </c>
    </row>
    <row r="215" spans="8:8" ht="43.2">
      <c r="A215" s="22" t="s">
        <v>654</v>
      </c>
      <c r="B215" s="36" t="s">
        <v>657</v>
      </c>
      <c r="C215" s="88">
        <v>45448.0</v>
      </c>
      <c r="D215" s="36">
        <v>0.0</v>
      </c>
      <c r="E215" s="36">
        <v>0.0</v>
      </c>
      <c r="F215" s="36">
        <v>0.0</v>
      </c>
      <c r="G215" s="76">
        <f t="shared" si="23"/>
        <v>0.0</v>
      </c>
      <c r="H215" s="76" t="str">
        <f t="shared" si="24"/>
        <v>GOOD</v>
      </c>
      <c r="I215" s="36">
        <v>0.0</v>
      </c>
      <c r="J215" s="77">
        <f t="shared" si="25"/>
        <v>0.0</v>
      </c>
      <c r="K215" s="77">
        <f t="shared" si="29"/>
        <v>0.0</v>
      </c>
      <c r="L215" s="77" t="str">
        <f t="shared" si="26"/>
        <v>GOOD</v>
      </c>
      <c r="M215" s="36">
        <v>0.0</v>
      </c>
      <c r="N215" s="76" t="str">
        <f t="shared" si="27"/>
        <v>GOOD</v>
      </c>
      <c r="O215" s="36">
        <v>0.0</v>
      </c>
      <c r="P215" s="76" t="str">
        <f t="shared" si="28"/>
        <v>GOOD</v>
      </c>
      <c r="Q215" s="78">
        <v>0.0</v>
      </c>
      <c r="R215" s="45" t="s">
        <v>354</v>
      </c>
    </row>
    <row r="216" spans="8:8" ht="57.6">
      <c r="A216" s="22" t="s">
        <v>654</v>
      </c>
      <c r="B216" s="36" t="s">
        <v>657</v>
      </c>
      <c r="C216" s="88">
        <v>45478.0</v>
      </c>
      <c r="D216" s="36">
        <v>1.0</v>
      </c>
      <c r="E216" s="36">
        <v>1.0</v>
      </c>
      <c r="F216" s="36">
        <v>0.0</v>
      </c>
      <c r="G216" s="76">
        <f t="shared" si="23"/>
        <v>1.0</v>
      </c>
      <c r="H216" s="76" t="str">
        <f t="shared" si="24"/>
        <v>GOOD</v>
      </c>
      <c r="I216" s="36">
        <v>1.0</v>
      </c>
      <c r="J216" s="77">
        <f t="shared" si="25"/>
        <v>0.0</v>
      </c>
      <c r="K216" s="77">
        <f t="shared" si="29"/>
        <v>1.0</v>
      </c>
      <c r="L216" s="77" t="str">
        <f t="shared" si="26"/>
        <v>GOOD</v>
      </c>
      <c r="M216" s="36">
        <v>1.0</v>
      </c>
      <c r="N216" s="76" t="str">
        <f t="shared" si="27"/>
        <v>GOOD</v>
      </c>
      <c r="O216" s="36">
        <v>0.0</v>
      </c>
      <c r="P216" s="76" t="str">
        <f t="shared" si="28"/>
        <v>GOOD</v>
      </c>
      <c r="Q216" s="78">
        <v>1.0</v>
      </c>
      <c r="R216" s="45" t="s">
        <v>355</v>
      </c>
    </row>
    <row r="217" spans="8:8" ht="43.2">
      <c r="A217" s="22" t="s">
        <v>654</v>
      </c>
      <c r="B217" s="36" t="s">
        <v>657</v>
      </c>
      <c r="C217" s="36" t="s">
        <v>1557</v>
      </c>
      <c r="D217" s="36">
        <v>1.0</v>
      </c>
      <c r="E217" s="36">
        <v>1.0</v>
      </c>
      <c r="F217" s="36">
        <v>0.0</v>
      </c>
      <c r="G217" s="76">
        <f t="shared" si="23"/>
        <v>1.0</v>
      </c>
      <c r="H217" s="76" t="str">
        <f t="shared" si="24"/>
        <v>GOOD</v>
      </c>
      <c r="I217" s="36">
        <v>1.0</v>
      </c>
      <c r="J217" s="77">
        <f t="shared" si="25"/>
        <v>0.0</v>
      </c>
      <c r="K217" s="77">
        <f t="shared" si="29"/>
        <v>1.0</v>
      </c>
      <c r="L217" s="77" t="str">
        <f t="shared" si="26"/>
        <v>GOOD</v>
      </c>
      <c r="M217" s="36">
        <v>1.0</v>
      </c>
      <c r="N217" s="76" t="str">
        <f t="shared" si="27"/>
        <v>GOOD</v>
      </c>
      <c r="O217" s="36">
        <v>0.0</v>
      </c>
      <c r="P217" s="76" t="str">
        <f t="shared" si="28"/>
        <v>GOOD</v>
      </c>
      <c r="Q217" s="78">
        <v>1.0</v>
      </c>
      <c r="R217" s="45" t="s">
        <v>356</v>
      </c>
    </row>
    <row r="218" spans="8:8" ht="28.8">
      <c r="A218" s="22" t="s">
        <v>654</v>
      </c>
      <c r="B218" s="36" t="s">
        <v>657</v>
      </c>
      <c r="C218" s="36" t="s">
        <v>1554</v>
      </c>
      <c r="D218" s="36">
        <v>0.0</v>
      </c>
      <c r="E218" s="36">
        <v>0.0</v>
      </c>
      <c r="F218" s="36">
        <v>0.0</v>
      </c>
      <c r="G218" s="76">
        <f t="shared" si="23"/>
        <v>0.0</v>
      </c>
      <c r="H218" s="76" t="str">
        <f t="shared" si="24"/>
        <v>GOOD</v>
      </c>
      <c r="I218" s="36">
        <v>0.0</v>
      </c>
      <c r="J218" s="77">
        <f t="shared" si="25"/>
        <v>0.0</v>
      </c>
      <c r="K218" s="77">
        <f t="shared" si="29"/>
        <v>0.0</v>
      </c>
      <c r="L218" s="77" t="str">
        <f t="shared" si="26"/>
        <v>GOOD</v>
      </c>
      <c r="M218" s="36">
        <v>0.0</v>
      </c>
      <c r="N218" s="76" t="str">
        <f t="shared" si="27"/>
        <v>GOOD</v>
      </c>
      <c r="O218" s="36">
        <v>0.0</v>
      </c>
      <c r="P218" s="76" t="str">
        <f t="shared" si="28"/>
        <v>GOOD</v>
      </c>
      <c r="Q218" s="78">
        <v>0.0</v>
      </c>
      <c r="R218" s="45" t="s">
        <v>357</v>
      </c>
    </row>
    <row r="219" spans="8:8" ht="57.6">
      <c r="A219" s="22" t="s">
        <v>654</v>
      </c>
      <c r="B219" s="36" t="s">
        <v>657</v>
      </c>
      <c r="C219" s="36" t="s">
        <v>1555</v>
      </c>
      <c r="D219" s="36">
        <v>1.0</v>
      </c>
      <c r="E219" s="36">
        <v>1.0</v>
      </c>
      <c r="F219" s="36">
        <v>0.0</v>
      </c>
      <c r="G219" s="76">
        <f t="shared" si="23"/>
        <v>1.0</v>
      </c>
      <c r="H219" s="76" t="str">
        <f t="shared" si="24"/>
        <v>GOOD</v>
      </c>
      <c r="I219" s="36">
        <v>1.0</v>
      </c>
      <c r="J219" s="77">
        <f t="shared" si="25"/>
        <v>0.0</v>
      </c>
      <c r="K219" s="77">
        <f t="shared" si="29"/>
        <v>1.0</v>
      </c>
      <c r="L219" s="77" t="str">
        <f t="shared" si="26"/>
        <v>GOOD</v>
      </c>
      <c r="M219" s="36">
        <v>1.0</v>
      </c>
      <c r="N219" s="76" t="str">
        <f t="shared" si="27"/>
        <v>GOOD</v>
      </c>
      <c r="O219" s="36">
        <v>0.0</v>
      </c>
      <c r="P219" s="76" t="str">
        <f t="shared" si="28"/>
        <v>GOOD</v>
      </c>
      <c r="Q219" s="78">
        <v>1.0</v>
      </c>
      <c r="R219" s="45" t="s">
        <v>358</v>
      </c>
    </row>
    <row r="220" spans="8:8" ht="43.2">
      <c r="A220" s="22" t="s">
        <v>654</v>
      </c>
      <c r="B220" s="36" t="s">
        <v>657</v>
      </c>
      <c r="C220" s="36" t="s">
        <v>1556</v>
      </c>
      <c r="D220" s="36">
        <v>0.0</v>
      </c>
      <c r="E220" s="36">
        <v>0.0</v>
      </c>
      <c r="F220" s="36">
        <v>0.0</v>
      </c>
      <c r="G220" s="76">
        <f t="shared" si="23"/>
        <v>0.0</v>
      </c>
      <c r="H220" s="76" t="str">
        <f t="shared" si="24"/>
        <v>GOOD</v>
      </c>
      <c r="I220" s="36">
        <v>0.0</v>
      </c>
      <c r="J220" s="77">
        <f t="shared" si="25"/>
        <v>0.0</v>
      </c>
      <c r="K220" s="77">
        <f t="shared" si="29"/>
        <v>0.0</v>
      </c>
      <c r="L220" s="77" t="str">
        <f t="shared" si="26"/>
        <v>GOOD</v>
      </c>
      <c r="M220" s="36">
        <v>0.0</v>
      </c>
      <c r="N220" s="76" t="str">
        <f t="shared" si="27"/>
        <v>GOOD</v>
      </c>
      <c r="O220" s="36">
        <v>0.0</v>
      </c>
      <c r="P220" s="76" t="str">
        <f t="shared" si="28"/>
        <v>GOOD</v>
      </c>
      <c r="Q220" s="78">
        <v>0.0</v>
      </c>
      <c r="R220" s="45" t="s">
        <v>359</v>
      </c>
    </row>
    <row r="221" spans="8:8" ht="43.2">
      <c r="A221" s="22" t="s">
        <v>654</v>
      </c>
      <c r="B221" s="36" t="s">
        <v>657</v>
      </c>
      <c r="C221" s="36" t="s">
        <v>1559</v>
      </c>
      <c r="D221" s="36">
        <v>0.0</v>
      </c>
      <c r="E221" s="36">
        <v>0.0</v>
      </c>
      <c r="F221" s="36">
        <v>0.0</v>
      </c>
      <c r="G221" s="76">
        <f t="shared" si="23"/>
        <v>0.0</v>
      </c>
      <c r="H221" s="76" t="str">
        <f t="shared" si="24"/>
        <v>GOOD</v>
      </c>
      <c r="I221" s="36">
        <v>0.0</v>
      </c>
      <c r="J221" s="77">
        <f t="shared" si="25"/>
        <v>0.0</v>
      </c>
      <c r="K221" s="77">
        <f t="shared" si="29"/>
        <v>0.0</v>
      </c>
      <c r="L221" s="77" t="str">
        <f t="shared" si="26"/>
        <v>GOOD</v>
      </c>
      <c r="M221" s="36">
        <v>0.0</v>
      </c>
      <c r="N221" s="76" t="str">
        <f t="shared" si="27"/>
        <v>GOOD</v>
      </c>
      <c r="O221" s="36">
        <v>0.0</v>
      </c>
      <c r="P221" s="76" t="str">
        <f t="shared" si="28"/>
        <v>GOOD</v>
      </c>
      <c r="Q221" s="78">
        <v>0.0</v>
      </c>
      <c r="R221" s="45" t="s">
        <v>360</v>
      </c>
    </row>
    <row r="222" spans="8:8">
      <c r="A222" s="36"/>
      <c r="B222" s="36"/>
      <c r="C222" s="36"/>
      <c r="D222" s="36"/>
      <c r="E222" s="36"/>
      <c r="F222" s="36"/>
      <c r="G222" s="76">
        <f t="shared" si="23"/>
        <v>0.0</v>
      </c>
      <c r="H222" s="76" t="str">
        <f t="shared" si="24"/>
        <v>GOOD</v>
      </c>
      <c r="I222" s="36"/>
      <c r="J222" s="77">
        <f t="shared" si="25"/>
        <v>0.0</v>
      </c>
      <c r="K222" s="77">
        <f t="shared" si="29"/>
        <v>0.0</v>
      </c>
      <c r="L222" s="77" t="str">
        <f t="shared" si="26"/>
        <v>GOOD</v>
      </c>
      <c r="M222" s="36"/>
      <c r="N222" s="76" t="str">
        <f t="shared" si="27"/>
        <v>GOOD</v>
      </c>
      <c r="O222" s="36"/>
      <c r="P222" s="76" t="str">
        <f t="shared" si="28"/>
        <v>GOOD</v>
      </c>
      <c r="Q222" s="78"/>
      <c r="R222" s="45"/>
    </row>
    <row r="223" spans="8:8" ht="28.8">
      <c r="A223" s="22" t="s">
        <v>654</v>
      </c>
      <c r="B223" s="36" t="s">
        <v>1576</v>
      </c>
      <c r="C223" s="36" t="s">
        <v>1549</v>
      </c>
      <c r="D223" s="36">
        <v>2.0</v>
      </c>
      <c r="E223" s="36">
        <v>2.0</v>
      </c>
      <c r="F223" s="36">
        <v>0.0</v>
      </c>
      <c r="G223" s="76">
        <f t="shared" si="23"/>
        <v>2.0</v>
      </c>
      <c r="H223" s="76" t="str">
        <f t="shared" si="24"/>
        <v>GOOD</v>
      </c>
      <c r="I223" s="36">
        <v>2.0</v>
      </c>
      <c r="J223" s="77">
        <f t="shared" si="25"/>
        <v>0.0</v>
      </c>
      <c r="K223" s="77">
        <f t="shared" si="29"/>
        <v>2.0</v>
      </c>
      <c r="L223" s="77" t="str">
        <f t="shared" si="26"/>
        <v>GOOD</v>
      </c>
      <c r="M223" s="36">
        <v>2.0</v>
      </c>
      <c r="N223" s="76" t="str">
        <f t="shared" si="27"/>
        <v>GOOD</v>
      </c>
      <c r="P223" s="76" t="str">
        <f>IF((M223+'[1]Kenya Adopter Survey_ Summar...'!P11)=I223,"GOOD","Incomplete or issue")</f>
        <v>GOOD</v>
      </c>
      <c r="Q223" s="78">
        <v>2.0</v>
      </c>
      <c r="R223" s="45" t="s">
        <v>256</v>
      </c>
    </row>
    <row r="224" spans="8:8" ht="28.8">
      <c r="A224" s="22" t="s">
        <v>654</v>
      </c>
      <c r="B224" s="36" t="s">
        <v>1576</v>
      </c>
      <c r="C224" s="36" t="s">
        <v>1550</v>
      </c>
      <c r="D224" s="36">
        <v>0.0</v>
      </c>
      <c r="E224" s="36">
        <v>0.0</v>
      </c>
      <c r="F224" s="36">
        <v>0.0</v>
      </c>
      <c r="G224" s="76">
        <f t="shared" si="23"/>
        <v>0.0</v>
      </c>
      <c r="H224" s="76" t="str">
        <f t="shared" si="24"/>
        <v>GOOD</v>
      </c>
      <c r="I224" s="36">
        <v>0.0</v>
      </c>
      <c r="J224" s="77">
        <f t="shared" si="25"/>
        <v>0.0</v>
      </c>
      <c r="K224" s="77">
        <f t="shared" si="29"/>
        <v>0.0</v>
      </c>
      <c r="L224" s="77" t="str">
        <f t="shared" si="26"/>
        <v>GOOD</v>
      </c>
      <c r="M224" s="36">
        <v>0.0</v>
      </c>
      <c r="N224" s="76" t="str">
        <f t="shared" si="27"/>
        <v>GOOD</v>
      </c>
      <c r="P224" s="76" t="str">
        <f>IF((M224+'[1]Kenya Adopter Survey_ Summar...'!P12)=I224,"GOOD","Incomplete or issue")</f>
        <v>GOOD</v>
      </c>
      <c r="Q224" s="78">
        <v>0.0</v>
      </c>
      <c r="R224" s="45" t="s">
        <v>258</v>
      </c>
    </row>
    <row r="225" spans="8:8" ht="43.2">
      <c r="A225" s="22" t="s">
        <v>654</v>
      </c>
      <c r="B225" s="36" t="s">
        <v>1576</v>
      </c>
      <c r="C225" s="88">
        <v>45327.0</v>
      </c>
      <c r="D225" s="36">
        <v>4.0</v>
      </c>
      <c r="E225" s="36">
        <v>4.0</v>
      </c>
      <c r="F225" s="36">
        <v>0.0</v>
      </c>
      <c r="G225" s="76">
        <f t="shared" si="23"/>
        <v>4.0</v>
      </c>
      <c r="H225" s="76" t="str">
        <f t="shared" si="24"/>
        <v>GOOD</v>
      </c>
      <c r="I225" s="36">
        <v>4.0</v>
      </c>
      <c r="J225" s="77">
        <f t="shared" si="25"/>
        <v>0.0</v>
      </c>
      <c r="K225" s="77">
        <f t="shared" si="29"/>
        <v>4.0</v>
      </c>
      <c r="L225" s="77" t="str">
        <f t="shared" si="26"/>
        <v>GOOD</v>
      </c>
      <c r="M225" s="36">
        <v>4.0</v>
      </c>
      <c r="N225" s="76" t="str">
        <f t="shared" si="27"/>
        <v>GOOD</v>
      </c>
      <c r="P225" s="76" t="str">
        <f>IF((M225+'[1]Kenya Adopter Survey_ Summar...'!P13)=I225,"GOOD","Incomplete or issue")</f>
        <v>GOOD</v>
      </c>
      <c r="Q225" s="78">
        <v>4.0</v>
      </c>
      <c r="R225" s="45" t="s">
        <v>260</v>
      </c>
    </row>
    <row r="226" spans="8:8">
      <c r="A226" s="22" t="s">
        <v>654</v>
      </c>
      <c r="B226" s="36" t="s">
        <v>1576</v>
      </c>
      <c r="C226" s="88">
        <v>45356.0</v>
      </c>
      <c r="D226" s="36">
        <v>0.0</v>
      </c>
      <c r="E226" s="36">
        <v>0.0</v>
      </c>
      <c r="F226" s="36">
        <v>0.0</v>
      </c>
      <c r="G226" s="76">
        <f t="shared" si="23"/>
        <v>0.0</v>
      </c>
      <c r="H226" s="76" t="str">
        <f t="shared" si="24"/>
        <v>GOOD</v>
      </c>
      <c r="I226" s="36">
        <v>0.0</v>
      </c>
      <c r="J226" s="77">
        <f t="shared" si="25"/>
        <v>0.0</v>
      </c>
      <c r="K226" s="77">
        <f t="shared" si="29"/>
        <v>0.0</v>
      </c>
      <c r="L226" s="77" t="str">
        <f t="shared" si="26"/>
        <v>GOOD</v>
      </c>
      <c r="M226" s="36">
        <v>0.0</v>
      </c>
      <c r="N226" s="76" t="str">
        <f t="shared" si="27"/>
        <v>GOOD</v>
      </c>
      <c r="P226" s="76" t="str">
        <f>IF((M226+'[1]Kenya Adopter Survey_ Summar...'!P14)=I226,"GOOD","Incomplete or issue")</f>
        <v>GOOD</v>
      </c>
      <c r="Q226" s="78">
        <v>0.0</v>
      </c>
      <c r="R226" s="45" t="s">
        <v>210</v>
      </c>
    </row>
    <row r="227" spans="8:8">
      <c r="A227" s="22" t="s">
        <v>654</v>
      </c>
      <c r="B227" s="36" t="s">
        <v>1576</v>
      </c>
      <c r="C227" s="88">
        <v>45448.0</v>
      </c>
      <c r="D227" s="36">
        <v>0.0</v>
      </c>
      <c r="E227" s="36">
        <v>0.0</v>
      </c>
      <c r="F227" s="36">
        <v>0.0</v>
      </c>
      <c r="G227" s="76">
        <f t="shared" si="23"/>
        <v>0.0</v>
      </c>
      <c r="H227" s="76" t="str">
        <f t="shared" si="24"/>
        <v>GOOD</v>
      </c>
      <c r="I227" s="36">
        <v>0.0</v>
      </c>
      <c r="J227" s="77">
        <f t="shared" si="25"/>
        <v>0.0</v>
      </c>
      <c r="K227" s="77">
        <f t="shared" si="29"/>
        <v>0.0</v>
      </c>
      <c r="L227" s="77" t="str">
        <f t="shared" si="26"/>
        <v>GOOD</v>
      </c>
      <c r="M227" s="36">
        <v>0.0</v>
      </c>
      <c r="N227" s="76" t="str">
        <f t="shared" si="27"/>
        <v>GOOD</v>
      </c>
      <c r="P227" s="76" t="str">
        <f>IF((M227+'[1]Kenya Adopter Survey_ Summar...'!P15)=I227,"GOOD","Incomplete or issue")</f>
        <v>GOOD</v>
      </c>
      <c r="Q227" s="78">
        <v>0.0</v>
      </c>
      <c r="R227" s="45" t="s">
        <v>210</v>
      </c>
    </row>
    <row r="228" spans="8:8" ht="28.8">
      <c r="A228" s="22" t="s">
        <v>654</v>
      </c>
      <c r="B228" s="36" t="s">
        <v>1576</v>
      </c>
      <c r="C228" s="88">
        <v>45478.0</v>
      </c>
      <c r="D228" s="36">
        <v>0.0</v>
      </c>
      <c r="E228" s="36">
        <v>0.0</v>
      </c>
      <c r="F228" s="36">
        <v>0.0</v>
      </c>
      <c r="G228" s="76">
        <f t="shared" si="23"/>
        <v>0.0</v>
      </c>
      <c r="H228" s="76" t="str">
        <f t="shared" si="24"/>
        <v>GOOD</v>
      </c>
      <c r="I228" s="36">
        <v>0.0</v>
      </c>
      <c r="J228" s="77">
        <f t="shared" si="25"/>
        <v>0.0</v>
      </c>
      <c r="K228" s="77">
        <f t="shared" si="29"/>
        <v>0.0</v>
      </c>
      <c r="L228" s="77" t="str">
        <f t="shared" si="26"/>
        <v>GOOD</v>
      </c>
      <c r="M228" s="36">
        <v>0.0</v>
      </c>
      <c r="N228" s="76" t="str">
        <f t="shared" si="27"/>
        <v>GOOD</v>
      </c>
      <c r="P228" s="76" t="str">
        <f>IF((M228+'[1]Kenya Adopter Survey_ Summar...'!P16)=I228,"GOOD","Incomplete or issue")</f>
        <v>GOOD</v>
      </c>
      <c r="Q228" s="78">
        <v>0.0</v>
      </c>
      <c r="R228" s="45" t="s">
        <v>262</v>
      </c>
    </row>
    <row r="229" spans="8:8" ht="28.8">
      <c r="A229" s="22" t="s">
        <v>654</v>
      </c>
      <c r="B229" s="36" t="s">
        <v>1576</v>
      </c>
      <c r="C229" s="88">
        <v>45509.0</v>
      </c>
      <c r="D229" s="44">
        <v>3.0</v>
      </c>
      <c r="E229" s="44">
        <v>1.0</v>
      </c>
      <c r="F229" s="44">
        <v>2.0</v>
      </c>
      <c r="G229" s="76">
        <f t="shared" si="23"/>
        <v>3.0</v>
      </c>
      <c r="H229" s="76" t="str">
        <f t="shared" si="24"/>
        <v>GOOD</v>
      </c>
      <c r="I229" s="36">
        <v>1.0</v>
      </c>
      <c r="J229" s="77">
        <f t="shared" si="25"/>
        <v>0.0</v>
      </c>
      <c r="K229" s="77">
        <f t="shared" si="29"/>
        <v>1.0</v>
      </c>
      <c r="L229" s="77" t="str">
        <f t="shared" si="26"/>
        <v>GOOD</v>
      </c>
      <c r="M229" s="36">
        <v>1.0</v>
      </c>
      <c r="N229" s="76" t="str">
        <f t="shared" si="27"/>
        <v>GOOD</v>
      </c>
      <c r="P229" s="76" t="str">
        <f>IF((M229+'[1]Kenya Adopter Survey_ Summar...'!P17)=I229,"GOOD","Incomplete or issue")</f>
        <v>GOOD</v>
      </c>
      <c r="Q229" s="78">
        <v>3.0</v>
      </c>
      <c r="R229" s="45" t="s">
        <v>264</v>
      </c>
      <c r="S229" s="100" t="s">
        <v>1577</v>
      </c>
      <c r="T229" s="74" t="s">
        <v>1578</v>
      </c>
    </row>
    <row r="230" spans="8:8">
      <c r="A230" s="22" t="s">
        <v>654</v>
      </c>
      <c r="B230" s="36" t="s">
        <v>1576</v>
      </c>
      <c r="C230" s="88">
        <v>45540.0</v>
      </c>
      <c r="D230" s="36">
        <v>0.0</v>
      </c>
      <c r="E230" s="36">
        <v>0.0</v>
      </c>
      <c r="F230" s="36">
        <v>0.0</v>
      </c>
      <c r="G230" s="76">
        <f t="shared" si="23"/>
        <v>0.0</v>
      </c>
      <c r="H230" s="76" t="str">
        <f t="shared" si="24"/>
        <v>GOOD</v>
      </c>
      <c r="I230" s="36">
        <v>0.0</v>
      </c>
      <c r="J230" s="77">
        <f t="shared" si="25"/>
        <v>0.0</v>
      </c>
      <c r="K230" s="77">
        <f t="shared" si="29"/>
        <v>0.0</v>
      </c>
      <c r="L230" s="77" t="str">
        <f t="shared" si="26"/>
        <v>GOOD</v>
      </c>
      <c r="M230" s="36">
        <v>0.0</v>
      </c>
      <c r="N230" s="76" t="str">
        <f t="shared" si="27"/>
        <v>GOOD</v>
      </c>
      <c r="P230" s="76" t="str">
        <f>IF((M230+'[1]Kenya Adopter Survey_ Summar...'!P18)=I230,"GOOD","Incomplete or issue")</f>
        <v>GOOD</v>
      </c>
      <c r="Q230" s="78">
        <v>0.0</v>
      </c>
      <c r="R230" s="45" t="s">
        <v>265</v>
      </c>
    </row>
    <row r="231" spans="8:8">
      <c r="A231" s="22" t="s">
        <v>654</v>
      </c>
      <c r="B231" s="36" t="s">
        <v>1576</v>
      </c>
      <c r="C231" s="101">
        <v>45570.0</v>
      </c>
      <c r="D231" s="36">
        <v>0.0</v>
      </c>
      <c r="E231" s="36">
        <v>0.0</v>
      </c>
      <c r="F231" s="36">
        <v>0.0</v>
      </c>
      <c r="G231" s="76">
        <f t="shared" si="23"/>
        <v>0.0</v>
      </c>
      <c r="H231" s="76" t="str">
        <f t="shared" si="24"/>
        <v>GOOD</v>
      </c>
      <c r="I231" s="36">
        <v>0.0</v>
      </c>
      <c r="J231" s="77">
        <f t="shared" si="25"/>
        <v>0.0</v>
      </c>
      <c r="K231" s="77">
        <f t="shared" si="29"/>
        <v>0.0</v>
      </c>
      <c r="L231" s="77" t="str">
        <f t="shared" si="26"/>
        <v>GOOD</v>
      </c>
      <c r="M231" s="36">
        <v>0.0</v>
      </c>
      <c r="N231" s="76" t="str">
        <f t="shared" si="27"/>
        <v>GOOD</v>
      </c>
      <c r="P231" s="76" t="str">
        <f>IF((M231+'[1]Kenya Adopter Survey_ Summar...'!P19)=I231,"GOOD","Incomplete or issue")</f>
        <v>GOOD</v>
      </c>
      <c r="Q231" s="78">
        <v>0.0</v>
      </c>
      <c r="R231" s="45" t="s">
        <v>265</v>
      </c>
    </row>
    <row r="232" spans="8:8">
      <c r="A232" s="22" t="s">
        <v>654</v>
      </c>
      <c r="B232" s="36" t="s">
        <v>1576</v>
      </c>
      <c r="C232" s="36" t="s">
        <v>1557</v>
      </c>
      <c r="D232" s="36">
        <v>0.0</v>
      </c>
      <c r="E232" s="36">
        <v>0.0</v>
      </c>
      <c r="F232" s="36">
        <v>0.0</v>
      </c>
      <c r="G232" s="76">
        <f t="shared" si="23"/>
        <v>0.0</v>
      </c>
      <c r="H232" s="76" t="str">
        <f t="shared" si="24"/>
        <v>GOOD</v>
      </c>
      <c r="I232" s="36">
        <v>0.0</v>
      </c>
      <c r="J232" s="77">
        <f t="shared" si="25"/>
        <v>0.0</v>
      </c>
      <c r="K232" s="77">
        <f t="shared" si="29"/>
        <v>0.0</v>
      </c>
      <c r="L232" s="77" t="str">
        <f t="shared" si="26"/>
        <v>GOOD</v>
      </c>
      <c r="M232" s="36">
        <v>0.0</v>
      </c>
      <c r="N232" s="76" t="str">
        <f t="shared" si="27"/>
        <v>GOOD</v>
      </c>
      <c r="P232" s="76" t="str">
        <f>IF((M232+'[1]Kenya Adopter Survey_ Summar...'!P20)=I232,"GOOD","Incomplete or issue")</f>
        <v>GOOD</v>
      </c>
      <c r="Q232" s="78">
        <v>0.0</v>
      </c>
      <c r="R232" s="45" t="s">
        <v>267</v>
      </c>
    </row>
    <row r="233" spans="8:8">
      <c r="A233" s="22" t="s">
        <v>654</v>
      </c>
      <c r="B233" s="36" t="s">
        <v>1576</v>
      </c>
      <c r="C233" s="36" t="s">
        <v>1554</v>
      </c>
      <c r="D233" s="36">
        <v>0.0</v>
      </c>
      <c r="E233" s="36">
        <v>0.0</v>
      </c>
      <c r="F233" s="36">
        <v>0.0</v>
      </c>
      <c r="G233" s="76">
        <f t="shared" si="23"/>
        <v>0.0</v>
      </c>
      <c r="H233" s="76" t="str">
        <f t="shared" si="24"/>
        <v>GOOD</v>
      </c>
      <c r="I233" s="36">
        <v>0.0</v>
      </c>
      <c r="J233" s="77">
        <f t="shared" si="25"/>
        <v>0.0</v>
      </c>
      <c r="K233" s="77">
        <f t="shared" si="29"/>
        <v>0.0</v>
      </c>
      <c r="L233" s="77" t="str">
        <f t="shared" si="26"/>
        <v>GOOD</v>
      </c>
      <c r="M233" s="36">
        <v>0.0</v>
      </c>
      <c r="N233" s="76" t="str">
        <f t="shared" si="27"/>
        <v>GOOD</v>
      </c>
      <c r="P233" s="76" t="str">
        <f>IF((M233+'[1]Kenya Adopter Survey_ Summar...'!P21)=I233,"GOOD","Incomplete or issue")</f>
        <v>GOOD</v>
      </c>
      <c r="Q233" s="78">
        <v>0.0</v>
      </c>
      <c r="R233" s="45" t="s">
        <v>267</v>
      </c>
    </row>
    <row r="234" spans="8:8" ht="86.4">
      <c r="A234" s="22" t="s">
        <v>654</v>
      </c>
      <c r="B234" s="36" t="s">
        <v>1576</v>
      </c>
      <c r="C234" s="36" t="s">
        <v>1555</v>
      </c>
      <c r="D234" s="36">
        <v>2.0</v>
      </c>
      <c r="E234" s="36">
        <v>2.0</v>
      </c>
      <c r="F234" s="36">
        <v>0.0</v>
      </c>
      <c r="G234" s="76">
        <f t="shared" si="23"/>
        <v>2.0</v>
      </c>
      <c r="H234" s="76" t="str">
        <f t="shared" si="24"/>
        <v>GOOD</v>
      </c>
      <c r="I234" s="36">
        <v>2.0</v>
      </c>
      <c r="J234" s="77">
        <f t="shared" si="25"/>
        <v>0.0</v>
      </c>
      <c r="K234" s="77">
        <f t="shared" si="29"/>
        <v>2.0</v>
      </c>
      <c r="L234" s="77" t="str">
        <f t="shared" si="26"/>
        <v>GOOD</v>
      </c>
      <c r="M234" s="36">
        <v>2.0</v>
      </c>
      <c r="N234" s="76" t="str">
        <f t="shared" si="27"/>
        <v>GOOD</v>
      </c>
      <c r="P234" s="76" t="str">
        <f>IF((M234+'[1]Kenya Adopter Survey_ Summar...'!P22)=I234,"GOOD","Incomplete or issue")</f>
        <v>GOOD</v>
      </c>
      <c r="Q234" s="78">
        <v>2.0</v>
      </c>
      <c r="R234" s="45" t="s">
        <v>269</v>
      </c>
      <c r="S234" s="97" t="s">
        <v>1579</v>
      </c>
      <c r="T234" s="74" t="s">
        <v>1580</v>
      </c>
    </row>
    <row r="235" spans="8:8">
      <c r="A235" s="22" t="s">
        <v>654</v>
      </c>
      <c r="B235" s="36" t="s">
        <v>1576</v>
      </c>
      <c r="C235" s="36" t="s">
        <v>1556</v>
      </c>
      <c r="D235" s="36">
        <v>0.0</v>
      </c>
      <c r="E235" s="36">
        <v>0.0</v>
      </c>
      <c r="F235" s="36">
        <v>0.0</v>
      </c>
      <c r="G235" s="78">
        <f t="shared" si="23"/>
        <v>0.0</v>
      </c>
      <c r="H235" s="78" t="str">
        <f t="shared" si="24"/>
        <v>GOOD</v>
      </c>
      <c r="I235" s="36">
        <v>0.0</v>
      </c>
      <c r="J235" s="78">
        <f t="shared" si="25"/>
        <v>0.0</v>
      </c>
      <c r="K235" s="78">
        <f t="shared" si="29"/>
        <v>0.0</v>
      </c>
      <c r="L235" s="78" t="str">
        <f t="shared" si="26"/>
        <v>GOOD</v>
      </c>
      <c r="M235" s="36">
        <v>0.0</v>
      </c>
      <c r="N235" s="78" t="str">
        <f t="shared" si="27"/>
        <v>GOOD</v>
      </c>
      <c r="P235" s="78" t="str">
        <f>IF((M235+'[1]Kenya Adopter Survey_ Summar...'!P23)=I235,"GOOD","Incomplete or issue")</f>
        <v>GOOD</v>
      </c>
      <c r="Q235" s="78">
        <v>0.0</v>
      </c>
      <c r="R235" s="45" t="s">
        <v>267</v>
      </c>
    </row>
    <row r="236" spans="8:8">
      <c r="A236" s="36"/>
      <c r="B236" s="36"/>
      <c r="C236" s="36"/>
      <c r="D236" s="36"/>
      <c r="E236" s="36"/>
      <c r="F236" s="36"/>
      <c r="G236" s="76">
        <f t="shared" si="23"/>
        <v>0.0</v>
      </c>
      <c r="H236" s="76" t="str">
        <f t="shared" si="24"/>
        <v>GOOD</v>
      </c>
      <c r="I236" s="36"/>
      <c r="J236" s="77">
        <f t="shared" si="25"/>
        <v>0.0</v>
      </c>
      <c r="K236" s="77">
        <f t="shared" si="29"/>
        <v>0.0</v>
      </c>
      <c r="L236" s="77" t="str">
        <f t="shared" si="26"/>
        <v>GOOD</v>
      </c>
      <c r="M236" s="36"/>
      <c r="N236" s="76" t="str">
        <f t="shared" si="27"/>
        <v>GOOD</v>
      </c>
      <c r="P236" s="76" t="e">
        <f>IF((M236+'[1]Kenya Adopter Survey_ Summar...'!P24)=I236,"GOOD","Incomplete or issue")</f>
        <v>#VALUE!</v>
      </c>
      <c r="Q236" s="78"/>
      <c r="R236" s="45"/>
    </row>
    <row r="237" spans="8:8">
      <c r="A237" s="22" t="s">
        <v>654</v>
      </c>
      <c r="B237" s="36" t="s">
        <v>96</v>
      </c>
      <c r="C237" s="36" t="s">
        <v>1531</v>
      </c>
      <c r="D237" s="36">
        <v>0.0</v>
      </c>
      <c r="E237" s="36">
        <v>0.0</v>
      </c>
      <c r="F237" s="36">
        <v>0.0</v>
      </c>
      <c r="G237" s="76">
        <f t="shared" si="23"/>
        <v>0.0</v>
      </c>
      <c r="H237" s="76" t="str">
        <f t="shared" si="24"/>
        <v>GOOD</v>
      </c>
      <c r="I237" s="36">
        <v>0.0</v>
      </c>
      <c r="J237" s="77">
        <f t="shared" si="25"/>
        <v>0.0</v>
      </c>
      <c r="K237" s="77">
        <f t="shared" si="29"/>
        <v>0.0</v>
      </c>
      <c r="L237" s="77" t="str">
        <f t="shared" si="26"/>
        <v>GOOD</v>
      </c>
      <c r="M237" s="36">
        <v>0.0</v>
      </c>
      <c r="N237" s="76" t="s">
        <v>1581</v>
      </c>
      <c r="P237" s="76" t="str">
        <f>IF((M237+'[1]Kenya Adopter Survey_ Summar...'!P25)=I237,"GOOD","Incomplete or issue")</f>
        <v>GOOD</v>
      </c>
      <c r="Q237" s="78">
        <v>0.0</v>
      </c>
      <c r="R237" s="45" t="s">
        <v>382</v>
      </c>
    </row>
    <row r="238" spans="8:8">
      <c r="A238" s="22" t="s">
        <v>654</v>
      </c>
      <c r="B238" s="36" t="s">
        <v>96</v>
      </c>
      <c r="C238" s="36" t="s">
        <v>1540</v>
      </c>
      <c r="D238" s="36">
        <v>0.0</v>
      </c>
      <c r="E238" s="36">
        <v>0.0</v>
      </c>
      <c r="F238" s="36">
        <v>0.0</v>
      </c>
      <c r="G238" s="76">
        <f t="shared" si="23"/>
        <v>0.0</v>
      </c>
      <c r="H238" s="76" t="str">
        <f t="shared" si="24"/>
        <v>GOOD</v>
      </c>
      <c r="I238" s="36">
        <v>0.0</v>
      </c>
      <c r="J238" s="77">
        <f t="shared" si="25"/>
        <v>0.0</v>
      </c>
      <c r="K238" s="77">
        <f t="shared" si="29"/>
        <v>0.0</v>
      </c>
      <c r="L238" s="77" t="str">
        <f t="shared" si="26"/>
        <v>GOOD</v>
      </c>
      <c r="M238" s="36">
        <v>0.0</v>
      </c>
      <c r="N238" s="76" t="s">
        <v>1581</v>
      </c>
      <c r="P238" s="76" t="str">
        <f>IF((M238+'[1]Kenya Adopter Survey_ Summar...'!P26)=I238,"GOOD","Incomplete or issue")</f>
        <v>GOOD</v>
      </c>
      <c r="Q238" s="78">
        <v>0.0</v>
      </c>
      <c r="R238" s="45" t="s">
        <v>382</v>
      </c>
    </row>
    <row r="239" spans="8:8">
      <c r="A239" s="22" t="s">
        <v>654</v>
      </c>
      <c r="B239" s="36" t="s">
        <v>96</v>
      </c>
      <c r="C239" s="36" t="s">
        <v>1541</v>
      </c>
      <c r="D239" s="36">
        <v>0.0</v>
      </c>
      <c r="E239" s="36">
        <v>0.0</v>
      </c>
      <c r="F239" s="36">
        <v>0.0</v>
      </c>
      <c r="G239" s="76">
        <f t="shared" si="23"/>
        <v>0.0</v>
      </c>
      <c r="H239" s="76" t="str">
        <f t="shared" si="24"/>
        <v>GOOD</v>
      </c>
      <c r="I239" s="36">
        <v>0.0</v>
      </c>
      <c r="J239" s="77">
        <f t="shared" si="25"/>
        <v>0.0</v>
      </c>
      <c r="K239" s="77">
        <f t="shared" si="29"/>
        <v>0.0</v>
      </c>
      <c r="L239" s="77" t="str">
        <f t="shared" si="26"/>
        <v>GOOD</v>
      </c>
      <c r="M239" s="36">
        <v>0.0</v>
      </c>
      <c r="N239" s="76" t="s">
        <v>1581</v>
      </c>
      <c r="P239" s="76" t="str">
        <f>IF((M239+'[1]Kenya Adopter Survey_ Summar...'!P27)=I239,"GOOD","Incomplete or issue")</f>
        <v>GOOD</v>
      </c>
      <c r="Q239" s="78">
        <v>0.0</v>
      </c>
      <c r="R239" s="45" t="s">
        <v>382</v>
      </c>
    </row>
    <row r="240" spans="8:8">
      <c r="A240" s="22" t="s">
        <v>654</v>
      </c>
      <c r="B240" s="36" t="s">
        <v>96</v>
      </c>
      <c r="C240" s="36" t="s">
        <v>1542</v>
      </c>
      <c r="D240" s="36">
        <v>0.0</v>
      </c>
      <c r="E240" s="36">
        <v>0.0</v>
      </c>
      <c r="F240" s="36">
        <v>0.0</v>
      </c>
      <c r="G240" s="76">
        <f t="shared" si="23"/>
        <v>0.0</v>
      </c>
      <c r="H240" s="76" t="str">
        <f t="shared" si="24"/>
        <v>GOOD</v>
      </c>
      <c r="I240" s="36">
        <v>0.0</v>
      </c>
      <c r="J240" s="77">
        <f t="shared" si="25"/>
        <v>0.0</v>
      </c>
      <c r="K240" s="77">
        <f t="shared" si="29"/>
        <v>0.0</v>
      </c>
      <c r="L240" s="77" t="str">
        <f t="shared" si="26"/>
        <v>GOOD</v>
      </c>
      <c r="M240" s="36">
        <v>0.0</v>
      </c>
      <c r="N240" s="76" t="s">
        <v>1581</v>
      </c>
      <c r="P240" s="76" t="str">
        <f>IF((M240+'[1]Kenya Adopter Survey_ Summar...'!P28)=I240,"GOOD","Incomplete or issue")</f>
        <v>GOOD</v>
      </c>
      <c r="Q240" s="78">
        <v>0.0</v>
      </c>
      <c r="R240" s="45" t="s">
        <v>382</v>
      </c>
    </row>
    <row r="241" spans="8:8">
      <c r="A241" s="22" t="s">
        <v>654</v>
      </c>
      <c r="B241" s="36" t="s">
        <v>96</v>
      </c>
      <c r="C241" s="36" t="s">
        <v>1544</v>
      </c>
      <c r="D241" s="36">
        <v>0.0</v>
      </c>
      <c r="E241" s="36">
        <v>0.0</v>
      </c>
      <c r="F241" s="36">
        <v>0.0</v>
      </c>
      <c r="G241" s="76">
        <f t="shared" si="23"/>
        <v>0.0</v>
      </c>
      <c r="H241" s="76" t="str">
        <f t="shared" si="24"/>
        <v>GOOD</v>
      </c>
      <c r="I241" s="36">
        <v>0.0</v>
      </c>
      <c r="J241" s="77">
        <f t="shared" si="25"/>
        <v>0.0</v>
      </c>
      <c r="K241" s="77">
        <f t="shared" si="29"/>
        <v>0.0</v>
      </c>
      <c r="L241" s="77" t="str">
        <f t="shared" si="26"/>
        <v>GOOD</v>
      </c>
      <c r="M241" s="36">
        <v>0.0</v>
      </c>
      <c r="N241" s="76" t="s">
        <v>1581</v>
      </c>
      <c r="P241" s="76" t="str">
        <f>IF((M241+'[1]Kenya Adopter Survey_ Summar...'!P29)=I241,"GOOD","Incomplete or issue")</f>
        <v>GOOD</v>
      </c>
      <c r="Q241" s="78">
        <v>0.0</v>
      </c>
      <c r="R241" s="45" t="s">
        <v>382</v>
      </c>
    </row>
    <row r="242" spans="8:8">
      <c r="A242" s="22" t="s">
        <v>654</v>
      </c>
      <c r="B242" s="36" t="s">
        <v>96</v>
      </c>
      <c r="C242" s="36" t="s">
        <v>1547</v>
      </c>
      <c r="D242" s="36">
        <v>0.0</v>
      </c>
      <c r="E242" s="36">
        <v>0.0</v>
      </c>
      <c r="F242" s="36">
        <v>0.0</v>
      </c>
      <c r="G242" s="76">
        <f t="shared" si="23"/>
        <v>0.0</v>
      </c>
      <c r="H242" s="76" t="str">
        <f t="shared" si="24"/>
        <v>GOOD</v>
      </c>
      <c r="I242" s="36">
        <v>0.0</v>
      </c>
      <c r="J242" s="77">
        <f t="shared" si="25"/>
        <v>0.0</v>
      </c>
      <c r="K242" s="77">
        <f t="shared" si="29"/>
        <v>0.0</v>
      </c>
      <c r="L242" s="77" t="str">
        <f t="shared" si="26"/>
        <v>GOOD</v>
      </c>
      <c r="M242" s="36">
        <v>0.0</v>
      </c>
      <c r="N242" s="76" t="s">
        <v>1581</v>
      </c>
      <c r="P242" s="76" t="str">
        <f>IF((M242+'[1]Kenya Adopter Survey_ Summar...'!P30)=I242,"GOOD","Incomplete or issue")</f>
        <v>GOOD</v>
      </c>
      <c r="Q242" s="78">
        <v>0.0</v>
      </c>
      <c r="R242" s="45" t="s">
        <v>382</v>
      </c>
    </row>
    <row r="243" spans="8:8">
      <c r="A243" s="22" t="s">
        <v>654</v>
      </c>
      <c r="B243" s="36" t="s">
        <v>96</v>
      </c>
      <c r="C243" s="36" t="s">
        <v>1548</v>
      </c>
      <c r="D243" s="36">
        <v>0.0</v>
      </c>
      <c r="E243" s="36">
        <v>0.0</v>
      </c>
      <c r="F243" s="36">
        <v>0.0</v>
      </c>
      <c r="G243" s="76">
        <f t="shared" si="23"/>
        <v>0.0</v>
      </c>
      <c r="H243" s="76" t="str">
        <f t="shared" si="24"/>
        <v>GOOD</v>
      </c>
      <c r="I243" s="36">
        <v>0.0</v>
      </c>
      <c r="J243" s="77">
        <f t="shared" si="25"/>
        <v>0.0</v>
      </c>
      <c r="K243" s="77">
        <f t="shared" si="29"/>
        <v>0.0</v>
      </c>
      <c r="L243" s="77" t="str">
        <f t="shared" si="26"/>
        <v>GOOD</v>
      </c>
      <c r="M243" s="36">
        <v>0.0</v>
      </c>
      <c r="N243" s="76" t="s">
        <v>1581</v>
      </c>
      <c r="P243" s="76" t="str">
        <f>IF((M243+'[1]Kenya Adopter Survey_ Summar...'!P31)=I243,"GOOD","Incomplete or issue")</f>
        <v>GOOD</v>
      </c>
      <c r="Q243" s="78">
        <v>0.0</v>
      </c>
      <c r="R243" s="45" t="s">
        <v>382</v>
      </c>
    </row>
    <row r="244" spans="8:8">
      <c r="A244" s="22" t="s">
        <v>654</v>
      </c>
      <c r="B244" s="36" t="s">
        <v>96</v>
      </c>
      <c r="C244" s="36" t="s">
        <v>1549</v>
      </c>
      <c r="D244" s="36">
        <v>0.0</v>
      </c>
      <c r="E244" s="36">
        <v>0.0</v>
      </c>
      <c r="F244" s="36">
        <v>0.0</v>
      </c>
      <c r="G244" s="76">
        <f t="shared" si="23"/>
        <v>0.0</v>
      </c>
      <c r="H244" s="76" t="str">
        <f t="shared" si="24"/>
        <v>GOOD</v>
      </c>
      <c r="I244" s="36">
        <v>0.0</v>
      </c>
      <c r="J244" s="77">
        <f t="shared" si="25"/>
        <v>0.0</v>
      </c>
      <c r="K244" s="77">
        <f t="shared" si="29"/>
        <v>0.0</v>
      </c>
      <c r="L244" s="77" t="str">
        <f t="shared" si="26"/>
        <v>GOOD</v>
      </c>
      <c r="M244" s="36">
        <v>0.0</v>
      </c>
      <c r="N244" s="76" t="s">
        <v>1581</v>
      </c>
      <c r="P244" s="76" t="str">
        <f>IF((M244+'[1]Kenya Adopter Survey_ Summar...'!P32)=I244,"GOOD","Incomplete or issue")</f>
        <v>GOOD</v>
      </c>
      <c r="Q244" s="78">
        <v>0.0</v>
      </c>
      <c r="R244" s="45" t="s">
        <v>382</v>
      </c>
    </row>
    <row r="245" spans="8:8" ht="28.8">
      <c r="A245" s="22" t="s">
        <v>654</v>
      </c>
      <c r="B245" s="36" t="s">
        <v>96</v>
      </c>
      <c r="C245" s="36" t="s">
        <v>1550</v>
      </c>
      <c r="D245" s="36">
        <v>1.0</v>
      </c>
      <c r="E245" s="36">
        <v>1.0</v>
      </c>
      <c r="F245" s="36">
        <v>0.0</v>
      </c>
      <c r="G245" s="76">
        <f t="shared" si="23"/>
        <v>1.0</v>
      </c>
      <c r="H245" s="76" t="str">
        <f t="shared" si="24"/>
        <v>GOOD</v>
      </c>
      <c r="I245" s="36">
        <v>1.0</v>
      </c>
      <c r="J245" s="77">
        <f t="shared" si="25"/>
        <v>0.0</v>
      </c>
      <c r="K245" s="77">
        <f t="shared" si="29"/>
        <v>1.0</v>
      </c>
      <c r="L245" s="77" t="str">
        <f t="shared" si="26"/>
        <v>GOOD</v>
      </c>
      <c r="M245" s="36">
        <v>1.0</v>
      </c>
      <c r="N245" s="76" t="s">
        <v>1581</v>
      </c>
      <c r="P245" s="76" t="str">
        <f>IF((M245+'[1]Kenya Adopter Survey_ Summar...'!P33)=I245,"GOOD","Incomplete or issue")</f>
        <v>GOOD</v>
      </c>
      <c r="Q245" s="78">
        <v>1.0</v>
      </c>
      <c r="R245" s="45" t="s">
        <v>383</v>
      </c>
    </row>
    <row r="246" spans="8:8">
      <c r="A246" s="22" t="s">
        <v>654</v>
      </c>
      <c r="B246" s="36" t="s">
        <v>96</v>
      </c>
      <c r="C246" s="88">
        <v>45327.0</v>
      </c>
      <c r="D246" s="36">
        <v>0.0</v>
      </c>
      <c r="E246" s="36">
        <v>0.0</v>
      </c>
      <c r="F246" s="36">
        <v>0.0</v>
      </c>
      <c r="G246" s="76">
        <f t="shared" si="23"/>
        <v>0.0</v>
      </c>
      <c r="H246" s="76" t="str">
        <f t="shared" si="24"/>
        <v>GOOD</v>
      </c>
      <c r="I246" s="36">
        <v>0.0</v>
      </c>
      <c r="J246" s="77">
        <f t="shared" si="25"/>
        <v>0.0</v>
      </c>
      <c r="K246" s="77">
        <f t="shared" si="29"/>
        <v>0.0</v>
      </c>
      <c r="L246" s="77" t="str">
        <f t="shared" si="26"/>
        <v>GOOD</v>
      </c>
      <c r="M246" s="36">
        <v>0.0</v>
      </c>
      <c r="N246" s="76" t="str">
        <f t="shared" si="30" ref="N246:N277">IF(I246=M246,"GOOD","Incomplete")</f>
        <v>GOOD</v>
      </c>
      <c r="P246" s="76" t="str">
        <f>IF((M246+'[1]Kenya Adopter Survey_ Summar...'!P34)=I246,"GOOD","Incomplete or issue")</f>
        <v>GOOD</v>
      </c>
      <c r="Q246" s="78">
        <v>0.0</v>
      </c>
      <c r="R246" s="45" t="s">
        <v>384</v>
      </c>
    </row>
    <row r="247" spans="8:8" ht="28.8">
      <c r="A247" s="22" t="s">
        <v>654</v>
      </c>
      <c r="B247" s="36" t="s">
        <v>96</v>
      </c>
      <c r="C247" s="88">
        <v>45356.0</v>
      </c>
      <c r="D247" s="36">
        <v>0.0</v>
      </c>
      <c r="E247" s="36">
        <v>0.0</v>
      </c>
      <c r="F247" s="36">
        <v>0.0</v>
      </c>
      <c r="G247" s="76">
        <f t="shared" si="23"/>
        <v>0.0</v>
      </c>
      <c r="H247" s="76" t="str">
        <f t="shared" si="24"/>
        <v>GOOD</v>
      </c>
      <c r="I247" s="36">
        <v>0.0</v>
      </c>
      <c r="J247" s="77">
        <f t="shared" si="25"/>
        <v>0.0</v>
      </c>
      <c r="K247" s="77">
        <f t="shared" si="29"/>
        <v>0.0</v>
      </c>
      <c r="L247" s="77" t="str">
        <f t="shared" si="26"/>
        <v>GOOD</v>
      </c>
      <c r="M247" s="36">
        <v>0.0</v>
      </c>
      <c r="N247" s="76" t="str">
        <f t="shared" si="30"/>
        <v>GOOD</v>
      </c>
      <c r="P247" s="76" t="str">
        <f>IF((M247+'[1]Kenya Adopter Survey_ Summar...'!P35)=I247,"GOOD","Incomplete or issue")</f>
        <v>GOOD</v>
      </c>
      <c r="Q247" s="78">
        <v>1.0</v>
      </c>
      <c r="R247" s="45" t="s">
        <v>385</v>
      </c>
    </row>
    <row r="248" spans="8:8">
      <c r="A248" s="22" t="s">
        <v>654</v>
      </c>
      <c r="B248" s="36" t="s">
        <v>96</v>
      </c>
      <c r="C248" s="88">
        <v>45448.0</v>
      </c>
      <c r="D248" s="36">
        <v>0.0</v>
      </c>
      <c r="E248" s="36">
        <v>0.0</v>
      </c>
      <c r="F248" s="36">
        <v>0.0</v>
      </c>
      <c r="G248" s="76">
        <f t="shared" si="23"/>
        <v>0.0</v>
      </c>
      <c r="H248" s="76" t="str">
        <f t="shared" si="24"/>
        <v>GOOD</v>
      </c>
      <c r="I248" s="36">
        <v>0.0</v>
      </c>
      <c r="J248" s="77">
        <f t="shared" si="25"/>
        <v>0.0</v>
      </c>
      <c r="K248" s="77">
        <f t="shared" si="29"/>
        <v>0.0</v>
      </c>
      <c r="L248" s="77" t="str">
        <f t="shared" si="26"/>
        <v>GOOD</v>
      </c>
      <c r="M248" s="36">
        <v>0.0</v>
      </c>
      <c r="N248" s="76" t="str">
        <f t="shared" si="30"/>
        <v>GOOD</v>
      </c>
      <c r="P248" s="76" t="str">
        <f>IF((M248+'[1]Kenya Adopter Survey_ Summar...'!P36)=I248,"GOOD","Incomplete or issue")</f>
        <v>GOOD</v>
      </c>
      <c r="Q248" s="78">
        <v>0.0</v>
      </c>
      <c r="R248" s="45" t="s">
        <v>386</v>
      </c>
    </row>
    <row r="249" spans="8:8">
      <c r="A249" s="22" t="s">
        <v>654</v>
      </c>
      <c r="B249" s="36" t="s">
        <v>96</v>
      </c>
      <c r="C249" s="88">
        <v>45478.0</v>
      </c>
      <c r="D249" s="36">
        <v>1.0</v>
      </c>
      <c r="E249" s="36">
        <v>1.0</v>
      </c>
      <c r="F249" s="36">
        <v>0.0</v>
      </c>
      <c r="G249" s="76">
        <f t="shared" si="23"/>
        <v>1.0</v>
      </c>
      <c r="H249" s="76" t="str">
        <f t="shared" si="24"/>
        <v>GOOD</v>
      </c>
      <c r="I249" s="36">
        <v>1.0</v>
      </c>
      <c r="J249" s="77">
        <f t="shared" si="25"/>
        <v>0.0</v>
      </c>
      <c r="K249" s="77">
        <f t="shared" si="29"/>
        <v>1.0</v>
      </c>
      <c r="L249" s="77" t="str">
        <f t="shared" si="26"/>
        <v>GOOD</v>
      </c>
      <c r="M249" s="36">
        <v>1.0</v>
      </c>
      <c r="N249" s="76" t="str">
        <f t="shared" si="30"/>
        <v>GOOD</v>
      </c>
      <c r="P249" s="76" t="str">
        <f>IF((M249+'[1]Kenya Adopter Survey_ Summar...'!P37)=I249,"GOOD","Incomplete or issue")</f>
        <v>GOOD</v>
      </c>
      <c r="Q249" s="78">
        <v>1.0</v>
      </c>
      <c r="R249" s="45" t="s">
        <v>387</v>
      </c>
    </row>
    <row r="250" spans="8:8">
      <c r="A250" s="22" t="s">
        <v>654</v>
      </c>
      <c r="B250" s="36" t="s">
        <v>96</v>
      </c>
      <c r="C250" s="88">
        <v>45509.0</v>
      </c>
      <c r="D250" s="36">
        <v>0.0</v>
      </c>
      <c r="E250" s="36">
        <v>0.0</v>
      </c>
      <c r="F250" s="36">
        <v>0.0</v>
      </c>
      <c r="G250" s="76">
        <f t="shared" si="23"/>
        <v>0.0</v>
      </c>
      <c r="H250" s="76" t="str">
        <f t="shared" si="24"/>
        <v>GOOD</v>
      </c>
      <c r="I250" s="36">
        <v>0.0</v>
      </c>
      <c r="J250" s="77">
        <f t="shared" si="25"/>
        <v>0.0</v>
      </c>
      <c r="K250" s="77">
        <f t="shared" si="29"/>
        <v>0.0</v>
      </c>
      <c r="L250" s="77" t="str">
        <f t="shared" si="26"/>
        <v>GOOD</v>
      </c>
      <c r="M250" s="36">
        <v>0.0</v>
      </c>
      <c r="N250" s="76" t="str">
        <f t="shared" si="30"/>
        <v>GOOD</v>
      </c>
      <c r="P250" s="76" t="str">
        <f>IF((M250+'[1]Kenya Adopter Survey_ Summar...'!P38)=I250,"GOOD","Incomplete or issue")</f>
        <v>GOOD</v>
      </c>
      <c r="Q250" s="78">
        <v>0.0</v>
      </c>
      <c r="R250" s="45" t="s">
        <v>353</v>
      </c>
    </row>
    <row r="251" spans="8:8">
      <c r="A251" s="22" t="s">
        <v>654</v>
      </c>
      <c r="B251" s="36" t="s">
        <v>96</v>
      </c>
      <c r="C251" s="88">
        <v>45540.0</v>
      </c>
      <c r="D251" s="36">
        <v>1.0</v>
      </c>
      <c r="E251" s="36">
        <v>1.0</v>
      </c>
      <c r="F251" s="36">
        <v>0.0</v>
      </c>
      <c r="G251" s="76">
        <f t="shared" si="23"/>
        <v>1.0</v>
      </c>
      <c r="H251" s="76" t="str">
        <f t="shared" si="24"/>
        <v>GOOD</v>
      </c>
      <c r="I251" s="36">
        <v>1.0</v>
      </c>
      <c r="J251" s="77">
        <f t="shared" si="25"/>
        <v>0.0</v>
      </c>
      <c r="K251" s="77">
        <f t="shared" si="29"/>
        <v>1.0</v>
      </c>
      <c r="L251" s="77" t="str">
        <f t="shared" si="26"/>
        <v>GOOD</v>
      </c>
      <c r="M251" s="36">
        <v>1.0</v>
      </c>
      <c r="N251" s="76" t="str">
        <f t="shared" si="30"/>
        <v>GOOD</v>
      </c>
      <c r="P251" s="76" t="str">
        <f>IF((M251+'[1]Kenya Adopter Survey_ Summar...'!P39)=I251,"GOOD","Incomplete or issue")</f>
        <v>GOOD</v>
      </c>
      <c r="Q251" s="78">
        <v>1.0</v>
      </c>
      <c r="R251" s="45" t="s">
        <v>387</v>
      </c>
    </row>
    <row r="252" spans="8:8">
      <c r="A252" s="22" t="s">
        <v>654</v>
      </c>
      <c r="B252" s="36" t="s">
        <v>96</v>
      </c>
      <c r="C252" s="36" t="s">
        <v>1554</v>
      </c>
      <c r="D252" s="36">
        <v>1.0</v>
      </c>
      <c r="E252" s="36">
        <v>1.0</v>
      </c>
      <c r="F252" s="36">
        <v>0.0</v>
      </c>
      <c r="G252" s="76">
        <f t="shared" si="23"/>
        <v>1.0</v>
      </c>
      <c r="H252" s="76" t="str">
        <f t="shared" si="24"/>
        <v>GOOD</v>
      </c>
      <c r="I252" s="36">
        <v>1.0</v>
      </c>
      <c r="J252" s="77">
        <f t="shared" si="25"/>
        <v>0.0</v>
      </c>
      <c r="K252" s="77">
        <f t="shared" si="29"/>
        <v>1.0</v>
      </c>
      <c r="L252" s="77" t="str">
        <f t="shared" si="26"/>
        <v>GOOD</v>
      </c>
      <c r="M252" s="36">
        <v>1.0</v>
      </c>
      <c r="N252" s="76" t="str">
        <f t="shared" si="30"/>
        <v>GOOD</v>
      </c>
      <c r="P252" s="76" t="str">
        <f>IF((M252+'[1]Kenya Adopter Survey_ Summar...'!P40)=I252,"GOOD","Incomplete or issue")</f>
        <v>GOOD</v>
      </c>
      <c r="Q252" s="78">
        <v>1.0</v>
      </c>
      <c r="R252" s="45" t="s">
        <v>388</v>
      </c>
    </row>
    <row r="253" spans="8:8">
      <c r="A253" s="22" t="s">
        <v>654</v>
      </c>
      <c r="B253" s="36" t="s">
        <v>96</v>
      </c>
      <c r="C253" s="36" t="s">
        <v>1555</v>
      </c>
      <c r="D253" s="36">
        <v>0.0</v>
      </c>
      <c r="E253" s="36">
        <v>0.0</v>
      </c>
      <c r="F253" s="36">
        <v>0.0</v>
      </c>
      <c r="G253" s="76">
        <f t="shared" si="23"/>
        <v>0.0</v>
      </c>
      <c r="H253" s="76" t="str">
        <f t="shared" si="24"/>
        <v>GOOD</v>
      </c>
      <c r="I253" s="36">
        <v>0.0</v>
      </c>
      <c r="J253" s="77">
        <f t="shared" si="25"/>
        <v>0.0</v>
      </c>
      <c r="K253" s="77">
        <f t="shared" si="29"/>
        <v>0.0</v>
      </c>
      <c r="L253" s="77" t="str">
        <f t="shared" si="26"/>
        <v>GOOD</v>
      </c>
      <c r="M253" s="36">
        <v>0.0</v>
      </c>
      <c r="N253" s="76" t="str">
        <f t="shared" si="30"/>
        <v>GOOD</v>
      </c>
      <c r="P253" s="76" t="str">
        <f>IF((M253+'[1]Kenya Adopter Survey_ Summar...'!P41)=I253,"GOOD","Incomplete or issue")</f>
        <v>GOOD</v>
      </c>
      <c r="Q253" s="78">
        <v>0.0</v>
      </c>
      <c r="R253" s="45" t="s">
        <v>389</v>
      </c>
    </row>
    <row r="254" spans="8:8">
      <c r="A254" s="22" t="s">
        <v>654</v>
      </c>
      <c r="B254" s="36" t="s">
        <v>96</v>
      </c>
      <c r="C254" s="36" t="s">
        <v>1556</v>
      </c>
      <c r="D254" s="36">
        <v>0.0</v>
      </c>
      <c r="E254" s="36">
        <v>0.0</v>
      </c>
      <c r="F254" s="36">
        <v>0.0</v>
      </c>
      <c r="G254" s="76">
        <f t="shared" si="23"/>
        <v>0.0</v>
      </c>
      <c r="H254" s="76" t="str">
        <f t="shared" si="24"/>
        <v>GOOD</v>
      </c>
      <c r="I254" s="36">
        <v>0.0</v>
      </c>
      <c r="J254" s="77">
        <f t="shared" si="25"/>
        <v>0.0</v>
      </c>
      <c r="K254" s="77">
        <f t="shared" si="29"/>
        <v>0.0</v>
      </c>
      <c r="L254" s="77" t="str">
        <f t="shared" si="26"/>
        <v>GOOD</v>
      </c>
      <c r="M254" s="36">
        <v>0.0</v>
      </c>
      <c r="N254" s="76" t="str">
        <f t="shared" si="30"/>
        <v>GOOD</v>
      </c>
      <c r="P254" s="76" t="str">
        <f>IF((M254+'[1]Kenya Adopter Survey_ Summar...'!P42)=I254,"GOOD","Incomplete or issue")</f>
        <v>GOOD</v>
      </c>
      <c r="Q254" s="78">
        <v>0.0</v>
      </c>
      <c r="R254" s="45" t="s">
        <v>390</v>
      </c>
    </row>
    <row r="255" spans="8:8">
      <c r="A255" s="22" t="s">
        <v>654</v>
      </c>
      <c r="B255" s="36" t="s">
        <v>96</v>
      </c>
      <c r="C255" s="36" t="s">
        <v>1559</v>
      </c>
      <c r="D255" s="36">
        <v>0.0</v>
      </c>
      <c r="E255" s="36">
        <v>0.0</v>
      </c>
      <c r="F255" s="36">
        <v>0.0</v>
      </c>
      <c r="G255" s="76">
        <f t="shared" si="23"/>
        <v>0.0</v>
      </c>
      <c r="H255" s="76" t="str">
        <f t="shared" si="24"/>
        <v>GOOD</v>
      </c>
      <c r="I255" s="36">
        <v>0.0</v>
      </c>
      <c r="J255" s="77">
        <f t="shared" si="25"/>
        <v>0.0</v>
      </c>
      <c r="K255" s="77">
        <f t="shared" si="29"/>
        <v>0.0</v>
      </c>
      <c r="L255" s="77" t="str">
        <f t="shared" si="26"/>
        <v>GOOD</v>
      </c>
      <c r="M255" s="36">
        <v>0.0</v>
      </c>
      <c r="N255" s="76" t="str">
        <f t="shared" si="30"/>
        <v>GOOD</v>
      </c>
      <c r="P255" s="76" t="str">
        <f>IF((M255+'[1]Kenya Adopter Survey_ Summar...'!P43)=I255,"GOOD","Incomplete or issue")</f>
        <v>GOOD</v>
      </c>
      <c r="Q255" s="78">
        <v>0.0</v>
      </c>
      <c r="R255" s="45" t="s">
        <v>223</v>
      </c>
    </row>
    <row r="256" spans="8:8">
      <c r="A256" s="36"/>
      <c r="B256" s="36"/>
      <c r="C256" s="36"/>
      <c r="D256" s="36"/>
      <c r="E256" s="36"/>
      <c r="F256" s="36"/>
      <c r="G256" s="76">
        <f t="shared" si="23"/>
        <v>0.0</v>
      </c>
      <c r="H256" s="76" t="str">
        <f t="shared" si="24"/>
        <v>GOOD</v>
      </c>
      <c r="I256" s="36"/>
      <c r="J256" s="77">
        <f t="shared" si="25"/>
        <v>0.0</v>
      </c>
      <c r="K256" s="77">
        <f t="shared" si="29"/>
        <v>0.0</v>
      </c>
      <c r="L256" s="77" t="str">
        <f t="shared" si="26"/>
        <v>GOOD</v>
      </c>
      <c r="M256" s="36"/>
      <c r="N256" s="76" t="str">
        <f t="shared" si="30"/>
        <v>GOOD</v>
      </c>
      <c r="P256" s="76" t="e">
        <f>IF((M256+'[1]Kenya Adopter Survey_ Summar...'!P44)=I256,"GOOD","Incomplete or issue")</f>
        <v>#VALUE!</v>
      </c>
      <c r="Q256" s="78"/>
      <c r="R256" s="45"/>
    </row>
    <row r="257" spans="8:8" ht="28.8">
      <c r="A257" s="22" t="s">
        <v>654</v>
      </c>
      <c r="B257" s="36" t="s">
        <v>1582</v>
      </c>
      <c r="C257" s="88">
        <v>45327.0</v>
      </c>
      <c r="D257" s="36">
        <v>0.0</v>
      </c>
      <c r="E257" s="36">
        <v>0.0</v>
      </c>
      <c r="F257" s="36">
        <v>0.0</v>
      </c>
      <c r="G257" s="76">
        <f t="shared" si="23"/>
        <v>0.0</v>
      </c>
      <c r="H257" s="76" t="str">
        <f t="shared" si="24"/>
        <v>GOOD</v>
      </c>
      <c r="I257" s="36">
        <v>0.0</v>
      </c>
      <c r="J257" s="77">
        <f t="shared" si="25"/>
        <v>0.0</v>
      </c>
      <c r="K257" s="77">
        <f t="shared" si="29"/>
        <v>0.0</v>
      </c>
      <c r="L257" s="77" t="str">
        <f t="shared" si="26"/>
        <v>GOOD</v>
      </c>
      <c r="M257" s="36">
        <v>0.0</v>
      </c>
      <c r="N257" s="76" t="str">
        <f t="shared" si="30"/>
        <v>GOOD</v>
      </c>
      <c r="P257" s="76" t="str">
        <f>IF((M257+'[1]Kenya Adopter Survey_ Summar...'!P45)=I257,"GOOD","Incomplete or issue")</f>
        <v>GOOD</v>
      </c>
      <c r="Q257" s="78">
        <v>0.0</v>
      </c>
      <c r="R257" s="45" t="s">
        <v>337</v>
      </c>
    </row>
    <row r="258" spans="8:8" ht="28.8">
      <c r="A258" s="22" t="s">
        <v>654</v>
      </c>
      <c r="B258" s="36" t="s">
        <v>1582</v>
      </c>
      <c r="C258" s="88">
        <v>45356.0</v>
      </c>
      <c r="D258" s="36">
        <v>0.0</v>
      </c>
      <c r="E258" s="36">
        <v>0.0</v>
      </c>
      <c r="F258" s="36">
        <v>0.0</v>
      </c>
      <c r="G258" s="76">
        <f t="shared" si="23"/>
        <v>0.0</v>
      </c>
      <c r="H258" s="76" t="str">
        <f t="shared" si="24"/>
        <v>GOOD</v>
      </c>
      <c r="I258" s="36">
        <v>0.0</v>
      </c>
      <c r="J258" s="77">
        <f t="shared" si="25"/>
        <v>0.0</v>
      </c>
      <c r="K258" s="77">
        <f t="shared" si="29"/>
        <v>0.0</v>
      </c>
      <c r="L258" s="77" t="str">
        <f t="shared" si="26"/>
        <v>GOOD</v>
      </c>
      <c r="M258" s="36">
        <v>0.0</v>
      </c>
      <c r="N258" s="76" t="str">
        <f t="shared" si="30"/>
        <v>GOOD</v>
      </c>
      <c r="P258" s="76" t="str">
        <f>IF((M258+'[1]Kenya Adopter Survey_ Summar...'!P46)=I258,"GOOD","Incomplete or issue")</f>
        <v>GOOD</v>
      </c>
      <c r="Q258" s="78">
        <v>0.0</v>
      </c>
      <c r="R258" s="45" t="s">
        <v>338</v>
      </c>
    </row>
    <row r="259" spans="8:8">
      <c r="A259" s="22" t="s">
        <v>654</v>
      </c>
      <c r="B259" s="36" t="s">
        <v>1582</v>
      </c>
      <c r="C259" s="88">
        <v>45448.0</v>
      </c>
      <c r="D259" s="36">
        <v>0.0</v>
      </c>
      <c r="E259" s="36">
        <v>0.0</v>
      </c>
      <c r="F259" s="36">
        <v>0.0</v>
      </c>
      <c r="G259" s="76">
        <f t="shared" si="31" ref="G259:G322">SUM(E259:F259)</f>
        <v>0.0</v>
      </c>
      <c r="H259" s="76" t="str">
        <f t="shared" si="32" ref="H259:H322">IF(D259=G259,"GOOD","ISSUE")</f>
        <v>GOOD</v>
      </c>
      <c r="I259" s="36">
        <v>0.0</v>
      </c>
      <c r="J259" s="77">
        <f t="shared" si="33" ref="J259:J322">E259-I259</f>
        <v>0.0</v>
      </c>
      <c r="K259" s="77">
        <f t="shared" si="29"/>
        <v>0.0</v>
      </c>
      <c r="L259" s="77" t="str">
        <f t="shared" si="34" ref="L259:L322">IF(E259=K259,"GOOD","ISSUE")</f>
        <v>GOOD</v>
      </c>
      <c r="M259" s="36">
        <v>0.0</v>
      </c>
      <c r="N259" s="76" t="str">
        <f t="shared" si="30"/>
        <v>GOOD</v>
      </c>
      <c r="P259" s="76" t="str">
        <f>IF((M259+'[1]Kenya Adopter Survey_ Summar...'!P47)=I259,"GOOD","Incomplete or issue")</f>
        <v>GOOD</v>
      </c>
      <c r="Q259" s="78">
        <v>0.0</v>
      </c>
      <c r="R259" s="45" t="s">
        <v>339</v>
      </c>
    </row>
    <row r="260" spans="8:8" ht="43.2">
      <c r="A260" s="22" t="s">
        <v>654</v>
      </c>
      <c r="B260" s="36" t="s">
        <v>1582</v>
      </c>
      <c r="C260" s="88">
        <v>45478.0</v>
      </c>
      <c r="D260" s="36">
        <v>0.0</v>
      </c>
      <c r="E260" s="36">
        <v>0.0</v>
      </c>
      <c r="F260" s="36">
        <v>0.0</v>
      </c>
      <c r="G260" s="76">
        <f t="shared" si="31"/>
        <v>0.0</v>
      </c>
      <c r="H260" s="76" t="str">
        <f t="shared" si="32"/>
        <v>GOOD</v>
      </c>
      <c r="I260" s="36">
        <v>0.0</v>
      </c>
      <c r="J260" s="77">
        <f t="shared" si="33"/>
        <v>0.0</v>
      </c>
      <c r="K260" s="77">
        <f t="shared" si="29"/>
        <v>0.0</v>
      </c>
      <c r="L260" s="77" t="str">
        <f t="shared" si="34"/>
        <v>GOOD</v>
      </c>
      <c r="M260" s="36">
        <v>0.0</v>
      </c>
      <c r="N260" s="76" t="str">
        <f t="shared" si="30"/>
        <v>GOOD</v>
      </c>
      <c r="P260" s="76" t="str">
        <f>IF((M260+'[1]Kenya Adopter Survey_ Summar...'!P48)=I260,"GOOD","Incomplete or issue")</f>
        <v>GOOD</v>
      </c>
      <c r="Q260" s="78">
        <v>0.0</v>
      </c>
      <c r="R260" s="45" t="s">
        <v>340</v>
      </c>
    </row>
    <row r="261" spans="8:8" ht="28.8">
      <c r="A261" s="22" t="s">
        <v>654</v>
      </c>
      <c r="B261" s="36" t="s">
        <v>1582</v>
      </c>
      <c r="C261" s="88">
        <v>45509.0</v>
      </c>
      <c r="D261" s="36">
        <v>0.0</v>
      </c>
      <c r="E261" s="36">
        <v>0.0</v>
      </c>
      <c r="F261" s="36">
        <v>0.0</v>
      </c>
      <c r="G261" s="76">
        <f t="shared" si="31"/>
        <v>0.0</v>
      </c>
      <c r="H261" s="76" t="str">
        <f t="shared" si="32"/>
        <v>GOOD</v>
      </c>
      <c r="I261" s="36">
        <v>0.0</v>
      </c>
      <c r="J261" s="77">
        <f t="shared" si="33"/>
        <v>0.0</v>
      </c>
      <c r="K261" s="77">
        <f t="shared" si="29"/>
        <v>0.0</v>
      </c>
      <c r="L261" s="77" t="str">
        <f t="shared" si="34"/>
        <v>GOOD</v>
      </c>
      <c r="M261" s="36">
        <v>0.0</v>
      </c>
      <c r="N261" s="76" t="str">
        <f t="shared" si="30"/>
        <v>GOOD</v>
      </c>
      <c r="P261" s="76" t="str">
        <f>IF((M261+'[1]Kenya Adopter Survey_ Summar...'!P49)=I261,"GOOD","Incomplete or issue")</f>
        <v>GOOD</v>
      </c>
      <c r="Q261" s="78">
        <v>0.0</v>
      </c>
      <c r="R261" s="45" t="s">
        <v>337</v>
      </c>
    </row>
    <row r="262" spans="8:8" ht="28.8">
      <c r="A262" s="22" t="s">
        <v>654</v>
      </c>
      <c r="B262" s="36" t="s">
        <v>1582</v>
      </c>
      <c r="C262" s="88">
        <v>45540.0</v>
      </c>
      <c r="D262" s="36">
        <v>0.0</v>
      </c>
      <c r="E262" s="36">
        <v>0.0</v>
      </c>
      <c r="F262" s="36">
        <v>0.0</v>
      </c>
      <c r="G262" s="76">
        <f t="shared" si="31"/>
        <v>0.0</v>
      </c>
      <c r="H262" s="76" t="str">
        <f t="shared" si="32"/>
        <v>GOOD</v>
      </c>
      <c r="I262" s="36">
        <v>0.0</v>
      </c>
      <c r="J262" s="77">
        <f t="shared" si="33"/>
        <v>0.0</v>
      </c>
      <c r="K262" s="77">
        <f t="shared" si="29"/>
        <v>0.0</v>
      </c>
      <c r="L262" s="77" t="str">
        <f t="shared" si="34"/>
        <v>GOOD</v>
      </c>
      <c r="M262" s="36">
        <v>0.0</v>
      </c>
      <c r="N262" s="76" t="str">
        <f t="shared" si="30"/>
        <v>GOOD</v>
      </c>
      <c r="P262" s="76" t="str">
        <f>IF((M262+'[1]Kenya Adopter Survey_ Summar...'!P50)=I262,"GOOD","Incomplete or issue")</f>
        <v>GOOD</v>
      </c>
      <c r="Q262" s="78">
        <v>0.0</v>
      </c>
      <c r="R262" s="45" t="s">
        <v>337</v>
      </c>
    </row>
    <row r="263" spans="8:8" ht="28.8">
      <c r="A263" s="22" t="s">
        <v>654</v>
      </c>
      <c r="B263" s="36" t="s">
        <v>1582</v>
      </c>
      <c r="C263" s="36" t="s">
        <v>1557</v>
      </c>
      <c r="D263" s="36">
        <v>0.0</v>
      </c>
      <c r="E263" s="36">
        <v>0.0</v>
      </c>
      <c r="F263" s="36">
        <v>0.0</v>
      </c>
      <c r="G263" s="76">
        <f t="shared" si="31"/>
        <v>0.0</v>
      </c>
      <c r="H263" s="76" t="str">
        <f t="shared" si="32"/>
        <v>GOOD</v>
      </c>
      <c r="I263" s="36">
        <v>0.0</v>
      </c>
      <c r="J263" s="77">
        <f t="shared" si="33"/>
        <v>0.0</v>
      </c>
      <c r="K263" s="77">
        <f t="shared" si="29"/>
        <v>0.0</v>
      </c>
      <c r="L263" s="77" t="str">
        <f t="shared" si="34"/>
        <v>GOOD</v>
      </c>
      <c r="M263" s="36">
        <v>0.0</v>
      </c>
      <c r="N263" s="76" t="str">
        <f t="shared" si="30"/>
        <v>GOOD</v>
      </c>
      <c r="P263" s="76" t="str">
        <f>IF((M263+'[1]Kenya Adopter Survey_ Summar...'!P51)=I263,"GOOD","Incomplete or issue")</f>
        <v>GOOD</v>
      </c>
      <c r="Q263" s="78">
        <v>0.0</v>
      </c>
      <c r="R263" s="45" t="s">
        <v>337</v>
      </c>
    </row>
    <row r="264" spans="8:8" ht="28.8">
      <c r="A264" s="22" t="s">
        <v>654</v>
      </c>
      <c r="B264" s="36" t="s">
        <v>1582</v>
      </c>
      <c r="C264" s="36" t="s">
        <v>1554</v>
      </c>
      <c r="D264" s="36">
        <v>0.0</v>
      </c>
      <c r="E264" s="36">
        <v>0.0</v>
      </c>
      <c r="F264" s="36">
        <v>0.0</v>
      </c>
      <c r="G264" s="76">
        <f t="shared" si="31"/>
        <v>0.0</v>
      </c>
      <c r="H264" s="76" t="str">
        <f t="shared" si="32"/>
        <v>GOOD</v>
      </c>
      <c r="I264" s="36">
        <v>0.0</v>
      </c>
      <c r="J264" s="77">
        <f t="shared" si="33"/>
        <v>0.0</v>
      </c>
      <c r="K264" s="77">
        <f t="shared" si="29"/>
        <v>0.0</v>
      </c>
      <c r="L264" s="77" t="str">
        <f t="shared" si="34"/>
        <v>GOOD</v>
      </c>
      <c r="M264" s="36">
        <v>0.0</v>
      </c>
      <c r="N264" s="76" t="str">
        <f t="shared" si="30"/>
        <v>GOOD</v>
      </c>
      <c r="P264" s="76" t="str">
        <f>IF((M264+'[1]Kenya Adopter Survey_ Summar...'!P52)=I264,"GOOD","Incomplete or issue")</f>
        <v>GOOD</v>
      </c>
      <c r="Q264" s="78">
        <v>0.0</v>
      </c>
      <c r="R264" s="45" t="s">
        <v>337</v>
      </c>
    </row>
    <row r="265" spans="8:8" ht="28.8">
      <c r="A265" s="22" t="s">
        <v>654</v>
      </c>
      <c r="B265" s="36" t="s">
        <v>1582</v>
      </c>
      <c r="C265" s="36" t="s">
        <v>1555</v>
      </c>
      <c r="D265" s="36">
        <v>0.0</v>
      </c>
      <c r="E265" s="36">
        <v>0.0</v>
      </c>
      <c r="F265" s="36">
        <v>0.0</v>
      </c>
      <c r="G265" s="76">
        <f t="shared" si="31"/>
        <v>0.0</v>
      </c>
      <c r="H265" s="76" t="str">
        <f t="shared" si="32"/>
        <v>GOOD</v>
      </c>
      <c r="I265" s="36">
        <v>0.0</v>
      </c>
      <c r="J265" s="77">
        <f t="shared" si="33"/>
        <v>0.0</v>
      </c>
      <c r="K265" s="77">
        <f t="shared" si="29"/>
        <v>0.0</v>
      </c>
      <c r="L265" s="77" t="str">
        <f t="shared" si="34"/>
        <v>GOOD</v>
      </c>
      <c r="M265" s="36">
        <v>0.0</v>
      </c>
      <c r="N265" s="76" t="str">
        <f t="shared" si="30"/>
        <v>GOOD</v>
      </c>
      <c r="P265" s="76" t="str">
        <f>IF((M265+'[1]Kenya Adopter Survey_ Summar...'!P53)=I265,"GOOD","Incomplete or issue")</f>
        <v>GOOD</v>
      </c>
      <c r="Q265" s="78">
        <v>0.0</v>
      </c>
      <c r="R265" s="45" t="s">
        <v>337</v>
      </c>
    </row>
    <row r="266" spans="8:8" ht="28.8">
      <c r="A266" s="22" t="s">
        <v>654</v>
      </c>
      <c r="B266" s="36" t="s">
        <v>1582</v>
      </c>
      <c r="C266" s="36" t="s">
        <v>1556</v>
      </c>
      <c r="D266" s="36">
        <v>0.0</v>
      </c>
      <c r="E266" s="36">
        <v>0.0</v>
      </c>
      <c r="F266" s="36">
        <v>0.0</v>
      </c>
      <c r="G266" s="76">
        <f t="shared" si="31"/>
        <v>0.0</v>
      </c>
      <c r="H266" s="76" t="str">
        <f t="shared" si="32"/>
        <v>GOOD</v>
      </c>
      <c r="I266" s="36">
        <v>0.0</v>
      </c>
      <c r="J266" s="77">
        <f t="shared" si="33"/>
        <v>0.0</v>
      </c>
      <c r="K266" s="77">
        <f t="shared" si="29"/>
        <v>0.0</v>
      </c>
      <c r="L266" s="77" t="str">
        <f t="shared" si="34"/>
        <v>GOOD</v>
      </c>
      <c r="M266" s="36">
        <v>0.0</v>
      </c>
      <c r="N266" s="76" t="str">
        <f t="shared" si="30"/>
        <v>GOOD</v>
      </c>
      <c r="P266" s="76" t="str">
        <f>IF((M266+'[1]Kenya Adopter Survey_ Summar...'!P54)=I266,"GOOD","Incomplete or issue")</f>
        <v>GOOD</v>
      </c>
      <c r="Q266" s="78">
        <v>0.0</v>
      </c>
      <c r="R266" s="45" t="s">
        <v>341</v>
      </c>
    </row>
    <row r="267" spans="8:8" ht="28.8">
      <c r="A267" s="22" t="s">
        <v>654</v>
      </c>
      <c r="B267" s="36" t="s">
        <v>1582</v>
      </c>
      <c r="C267" s="36" t="s">
        <v>1559</v>
      </c>
      <c r="D267" s="36">
        <v>0.0</v>
      </c>
      <c r="E267" s="36">
        <v>0.0</v>
      </c>
      <c r="F267" s="36">
        <v>0.0</v>
      </c>
      <c r="G267" s="76">
        <f t="shared" si="31"/>
        <v>0.0</v>
      </c>
      <c r="H267" s="76" t="str">
        <f t="shared" si="32"/>
        <v>GOOD</v>
      </c>
      <c r="I267" s="36">
        <v>0.0</v>
      </c>
      <c r="J267" s="77">
        <f t="shared" si="33"/>
        <v>0.0</v>
      </c>
      <c r="K267" s="77">
        <f t="shared" si="29"/>
        <v>0.0</v>
      </c>
      <c r="L267" s="77" t="str">
        <f t="shared" si="34"/>
        <v>GOOD</v>
      </c>
      <c r="M267" s="36">
        <v>0.0</v>
      </c>
      <c r="N267" s="76" t="str">
        <f t="shared" si="30"/>
        <v>GOOD</v>
      </c>
      <c r="P267" s="76" t="str">
        <f>IF((M267+'[1]Kenya Adopter Survey_ Summar...'!P55)=I267,"GOOD","Incomplete or issue")</f>
        <v>GOOD</v>
      </c>
      <c r="Q267" s="78">
        <v>0.0</v>
      </c>
      <c r="R267" s="45" t="s">
        <v>342</v>
      </c>
    </row>
    <row r="268" spans="8:8">
      <c r="A268" s="36"/>
      <c r="B268" s="36"/>
      <c r="C268" s="36"/>
      <c r="D268" s="36"/>
      <c r="E268" s="36"/>
      <c r="F268" s="36"/>
      <c r="G268" s="76">
        <f t="shared" si="31"/>
        <v>0.0</v>
      </c>
      <c r="H268" s="76" t="str">
        <f t="shared" si="32"/>
        <v>GOOD</v>
      </c>
      <c r="I268" s="36"/>
      <c r="J268" s="77">
        <f t="shared" si="33"/>
        <v>0.0</v>
      </c>
      <c r="K268" s="77">
        <f t="shared" si="29"/>
        <v>0.0</v>
      </c>
      <c r="L268" s="77" t="str">
        <f t="shared" si="34"/>
        <v>GOOD</v>
      </c>
      <c r="M268" s="36"/>
      <c r="N268" s="76" t="str">
        <f t="shared" si="30"/>
        <v>GOOD</v>
      </c>
      <c r="P268" s="76" t="e">
        <f>IF((M268+'[1]Kenya Adopter Survey_ Summar...'!P56)=I268,"GOOD","Incomplete or issue")</f>
        <v>#VALUE!</v>
      </c>
      <c r="Q268" s="78"/>
      <c r="R268" s="45"/>
    </row>
    <row r="269" spans="8:8">
      <c r="A269" s="22" t="s">
        <v>654</v>
      </c>
      <c r="B269" s="36" t="s">
        <v>121</v>
      </c>
      <c r="C269" s="88">
        <v>45356.0</v>
      </c>
      <c r="D269" s="36">
        <v>0.0</v>
      </c>
      <c r="E269" s="36">
        <v>0.0</v>
      </c>
      <c r="F269" s="36">
        <v>0.0</v>
      </c>
      <c r="G269" s="76">
        <f t="shared" si="31"/>
        <v>0.0</v>
      </c>
      <c r="H269" s="76" t="str">
        <f t="shared" si="32"/>
        <v>GOOD</v>
      </c>
      <c r="I269" s="36">
        <v>0.0</v>
      </c>
      <c r="J269" s="77">
        <f t="shared" si="33"/>
        <v>0.0</v>
      </c>
      <c r="K269" s="77">
        <f t="shared" si="29"/>
        <v>0.0</v>
      </c>
      <c r="L269" s="77" t="str">
        <f t="shared" si="34"/>
        <v>GOOD</v>
      </c>
      <c r="M269" s="36">
        <v>0.0</v>
      </c>
      <c r="N269" s="76" t="str">
        <f t="shared" si="30"/>
        <v>GOOD</v>
      </c>
      <c r="P269" s="76" t="str">
        <f>IF((M269+'[1]Kenya Adopter Survey_ Summar...'!P57)=I269,"GOOD","Incomplete or issue")</f>
        <v>GOOD</v>
      </c>
      <c r="Q269" s="78">
        <v>0.0</v>
      </c>
      <c r="R269" s="45" t="s">
        <v>327</v>
      </c>
    </row>
    <row r="270" spans="8:8">
      <c r="A270" s="22" t="s">
        <v>654</v>
      </c>
      <c r="B270" s="36" t="s">
        <v>121</v>
      </c>
      <c r="C270" s="88">
        <v>45448.0</v>
      </c>
      <c r="D270" s="36">
        <v>0.0</v>
      </c>
      <c r="E270" s="36">
        <v>0.0</v>
      </c>
      <c r="F270" s="36">
        <v>0.0</v>
      </c>
      <c r="G270" s="76">
        <f t="shared" si="31"/>
        <v>0.0</v>
      </c>
      <c r="H270" s="76" t="str">
        <f t="shared" si="32"/>
        <v>GOOD</v>
      </c>
      <c r="I270" s="36">
        <v>0.0</v>
      </c>
      <c r="J270" s="77">
        <f t="shared" si="33"/>
        <v>0.0</v>
      </c>
      <c r="K270" s="77">
        <f t="shared" si="29"/>
        <v>0.0</v>
      </c>
      <c r="L270" s="77" t="str">
        <f t="shared" si="34"/>
        <v>GOOD</v>
      </c>
      <c r="M270" s="36">
        <v>0.0</v>
      </c>
      <c r="N270" s="76" t="str">
        <f t="shared" si="30"/>
        <v>GOOD</v>
      </c>
      <c r="P270" s="76" t="str">
        <f>IF((M270+'[1]Kenya Adopter Survey_ Summar...'!P58)=I270,"GOOD","Incomplete or issue")</f>
        <v>GOOD</v>
      </c>
      <c r="Q270" s="78">
        <v>0.0</v>
      </c>
      <c r="R270" s="45" t="s">
        <v>328</v>
      </c>
    </row>
    <row r="271" spans="8:8">
      <c r="A271" s="22" t="s">
        <v>654</v>
      </c>
      <c r="B271" s="36" t="s">
        <v>121</v>
      </c>
      <c r="C271" s="88">
        <v>45478.0</v>
      </c>
      <c r="D271" s="36">
        <v>0.0</v>
      </c>
      <c r="E271" s="36">
        <v>0.0</v>
      </c>
      <c r="F271" s="36">
        <v>0.0</v>
      </c>
      <c r="G271" s="76">
        <f t="shared" si="31"/>
        <v>0.0</v>
      </c>
      <c r="H271" s="76" t="str">
        <f t="shared" si="32"/>
        <v>GOOD</v>
      </c>
      <c r="I271" s="36">
        <v>0.0</v>
      </c>
      <c r="J271" s="77">
        <f t="shared" si="33"/>
        <v>0.0</v>
      </c>
      <c r="K271" s="77">
        <f t="shared" si="35" ref="K271:K334">SUM(I271:J271)</f>
        <v>0.0</v>
      </c>
      <c r="L271" s="77" t="str">
        <f t="shared" si="34"/>
        <v>GOOD</v>
      </c>
      <c r="M271" s="36">
        <v>0.0</v>
      </c>
      <c r="N271" s="76" t="str">
        <f t="shared" si="30"/>
        <v>GOOD</v>
      </c>
      <c r="P271" s="76" t="str">
        <f>IF((M271+'[1]Kenya Adopter Survey_ Summar...'!P59)=I271,"GOOD","Incomplete or issue")</f>
        <v>GOOD</v>
      </c>
      <c r="Q271" s="78">
        <v>0.0</v>
      </c>
      <c r="R271" s="45" t="s">
        <v>329</v>
      </c>
    </row>
    <row r="272" spans="8:8" ht="28.8">
      <c r="A272" s="22" t="s">
        <v>654</v>
      </c>
      <c r="B272" s="36" t="s">
        <v>121</v>
      </c>
      <c r="C272" s="88">
        <v>45509.0</v>
      </c>
      <c r="D272" s="36">
        <v>0.0</v>
      </c>
      <c r="E272" s="36">
        <v>0.0</v>
      </c>
      <c r="F272" s="36">
        <v>0.0</v>
      </c>
      <c r="G272" s="76">
        <f t="shared" si="31"/>
        <v>0.0</v>
      </c>
      <c r="H272" s="76" t="str">
        <f t="shared" si="32"/>
        <v>GOOD</v>
      </c>
      <c r="I272" s="36">
        <v>0.0</v>
      </c>
      <c r="J272" s="77">
        <f t="shared" si="33"/>
        <v>0.0</v>
      </c>
      <c r="K272" s="77">
        <f t="shared" si="35"/>
        <v>0.0</v>
      </c>
      <c r="L272" s="77" t="str">
        <f t="shared" si="34"/>
        <v>GOOD</v>
      </c>
      <c r="M272" s="36">
        <v>0.0</v>
      </c>
      <c r="N272" s="76" t="str">
        <f t="shared" si="30"/>
        <v>GOOD</v>
      </c>
      <c r="P272" s="76" t="str">
        <f>IF((M272+'[1]Kenya Adopter Survey_ Summar...'!P60)=I272,"GOOD","Incomplete or issue")</f>
        <v>GOOD</v>
      </c>
      <c r="Q272" s="78">
        <v>0.0</v>
      </c>
      <c r="R272" s="45" t="s">
        <v>330</v>
      </c>
    </row>
    <row r="273" spans="8:8" ht="28.8">
      <c r="A273" s="22" t="s">
        <v>654</v>
      </c>
      <c r="B273" s="36" t="s">
        <v>121</v>
      </c>
      <c r="C273" s="88">
        <v>45540.0</v>
      </c>
      <c r="D273" s="36">
        <v>0.0</v>
      </c>
      <c r="E273" s="36">
        <v>0.0</v>
      </c>
      <c r="F273" s="36">
        <v>0.0</v>
      </c>
      <c r="G273" s="76">
        <f t="shared" si="31"/>
        <v>0.0</v>
      </c>
      <c r="H273" s="76" t="str">
        <f t="shared" si="32"/>
        <v>GOOD</v>
      </c>
      <c r="I273" s="36">
        <v>0.0</v>
      </c>
      <c r="J273" s="77">
        <f t="shared" si="33"/>
        <v>0.0</v>
      </c>
      <c r="K273" s="77">
        <f t="shared" si="35"/>
        <v>0.0</v>
      </c>
      <c r="L273" s="77" t="str">
        <f t="shared" si="34"/>
        <v>GOOD</v>
      </c>
      <c r="M273" s="36">
        <v>0.0</v>
      </c>
      <c r="N273" s="76" t="str">
        <f t="shared" si="30"/>
        <v>GOOD</v>
      </c>
      <c r="P273" s="76" t="str">
        <f>IF((M273+'[1]Kenya Adopter Survey_ Summar...'!P61)=I273,"GOOD","Incomplete or issue")</f>
        <v>GOOD</v>
      </c>
      <c r="Q273" s="78">
        <v>0.0</v>
      </c>
      <c r="R273" s="45" t="s">
        <v>331</v>
      </c>
    </row>
    <row r="274" spans="8:8" ht="28.8">
      <c r="A274" s="22" t="s">
        <v>654</v>
      </c>
      <c r="B274" s="36" t="s">
        <v>121</v>
      </c>
      <c r="C274" s="88">
        <v>45570.0</v>
      </c>
      <c r="D274" s="36">
        <v>0.0</v>
      </c>
      <c r="E274" s="36">
        <v>0.0</v>
      </c>
      <c r="F274" s="36">
        <v>0.0</v>
      </c>
      <c r="G274" s="76">
        <f t="shared" si="31"/>
        <v>0.0</v>
      </c>
      <c r="H274" s="76" t="str">
        <f t="shared" si="32"/>
        <v>GOOD</v>
      </c>
      <c r="I274" s="36">
        <v>0.0</v>
      </c>
      <c r="J274" s="77">
        <f t="shared" si="33"/>
        <v>0.0</v>
      </c>
      <c r="K274" s="77">
        <f t="shared" si="35"/>
        <v>0.0</v>
      </c>
      <c r="L274" s="77" t="str">
        <f t="shared" si="34"/>
        <v>GOOD</v>
      </c>
      <c r="M274" s="36">
        <v>0.0</v>
      </c>
      <c r="N274" s="76" t="str">
        <f t="shared" si="30"/>
        <v>GOOD</v>
      </c>
      <c r="P274" s="76" t="str">
        <f>IF((M274+'[1]Kenya Adopter Survey_ Summar...'!P62)=I274,"GOOD","Incomplete or issue")</f>
        <v>GOOD</v>
      </c>
      <c r="Q274" s="78">
        <v>0.0</v>
      </c>
      <c r="R274" s="45" t="s">
        <v>331</v>
      </c>
    </row>
    <row r="275" spans="8:8">
      <c r="A275" s="22" t="s">
        <v>654</v>
      </c>
      <c r="B275" s="36" t="s">
        <v>121</v>
      </c>
      <c r="C275" s="36" t="s">
        <v>1557</v>
      </c>
      <c r="D275" s="36">
        <v>0.0</v>
      </c>
      <c r="E275" s="36">
        <v>0.0</v>
      </c>
      <c r="F275" s="36">
        <v>0.0</v>
      </c>
      <c r="G275" s="76">
        <f t="shared" si="31"/>
        <v>0.0</v>
      </c>
      <c r="H275" s="76" t="str">
        <f t="shared" si="32"/>
        <v>GOOD</v>
      </c>
      <c r="I275" s="36">
        <v>0.0</v>
      </c>
      <c r="J275" s="77">
        <f t="shared" si="33"/>
        <v>0.0</v>
      </c>
      <c r="K275" s="77">
        <f t="shared" si="35"/>
        <v>0.0</v>
      </c>
      <c r="L275" s="77" t="str">
        <f t="shared" si="34"/>
        <v>GOOD</v>
      </c>
      <c r="M275" s="36">
        <v>0.0</v>
      </c>
      <c r="N275" s="76" t="str">
        <f t="shared" si="30"/>
        <v>GOOD</v>
      </c>
      <c r="P275" s="76" t="str">
        <f>IF((M275+'[1]Kenya Adopter Survey_ Summar...'!P63)=I275,"GOOD","Incomplete or issue")</f>
        <v>GOOD</v>
      </c>
      <c r="Q275" s="78">
        <v>0.0</v>
      </c>
      <c r="R275" s="45" t="s">
        <v>332</v>
      </c>
    </row>
    <row r="276" spans="8:8">
      <c r="A276" s="22" t="s">
        <v>654</v>
      </c>
      <c r="B276" s="36" t="s">
        <v>121</v>
      </c>
      <c r="C276" s="36" t="s">
        <v>1554</v>
      </c>
      <c r="D276" s="36">
        <v>0.0</v>
      </c>
      <c r="E276" s="36">
        <v>0.0</v>
      </c>
      <c r="F276" s="36">
        <v>0.0</v>
      </c>
      <c r="G276" s="76">
        <f t="shared" si="31"/>
        <v>0.0</v>
      </c>
      <c r="H276" s="76" t="str">
        <f t="shared" si="32"/>
        <v>GOOD</v>
      </c>
      <c r="I276" s="36">
        <v>0.0</v>
      </c>
      <c r="J276" s="77">
        <f t="shared" si="33"/>
        <v>0.0</v>
      </c>
      <c r="K276" s="77">
        <f t="shared" si="35"/>
        <v>0.0</v>
      </c>
      <c r="L276" s="77" t="str">
        <f t="shared" si="34"/>
        <v>GOOD</v>
      </c>
      <c r="M276" s="36">
        <v>0.0</v>
      </c>
      <c r="N276" s="76" t="str">
        <f t="shared" si="30"/>
        <v>GOOD</v>
      </c>
      <c r="P276" s="76" t="str">
        <f>IF((M276+'[1]Kenya Adopter Survey_ Summar...'!P64)=I276,"GOOD","Incomplete or issue")</f>
        <v>GOOD</v>
      </c>
      <c r="Q276" s="78">
        <v>0.0</v>
      </c>
      <c r="R276" s="45" t="s">
        <v>332</v>
      </c>
    </row>
    <row r="277" spans="8:8">
      <c r="A277" s="22" t="s">
        <v>654</v>
      </c>
      <c r="B277" s="36" t="s">
        <v>121</v>
      </c>
      <c r="C277" s="36" t="s">
        <v>1555</v>
      </c>
      <c r="D277" s="36">
        <v>0.0</v>
      </c>
      <c r="E277" s="36">
        <v>0.0</v>
      </c>
      <c r="F277" s="36">
        <v>0.0</v>
      </c>
      <c r="G277" s="76">
        <f t="shared" si="31"/>
        <v>0.0</v>
      </c>
      <c r="H277" s="76" t="str">
        <f t="shared" si="32"/>
        <v>GOOD</v>
      </c>
      <c r="I277" s="36">
        <v>0.0</v>
      </c>
      <c r="J277" s="77">
        <f t="shared" si="33"/>
        <v>0.0</v>
      </c>
      <c r="K277" s="77">
        <f t="shared" si="35"/>
        <v>0.0</v>
      </c>
      <c r="L277" s="77" t="str">
        <f t="shared" si="34"/>
        <v>GOOD</v>
      </c>
      <c r="M277" s="36">
        <v>0.0</v>
      </c>
      <c r="N277" s="76" t="str">
        <f t="shared" si="30"/>
        <v>GOOD</v>
      </c>
      <c r="P277" s="76" t="str">
        <f>IF((M277+'[1]Kenya Adopter Survey_ Summar...'!P65)=I277,"GOOD","Incomplete or issue")</f>
        <v>GOOD</v>
      </c>
      <c r="Q277" s="78">
        <v>0.0</v>
      </c>
      <c r="R277" s="45" t="s">
        <v>332</v>
      </c>
    </row>
    <row r="278" spans="8:8" ht="28.8">
      <c r="A278" s="22" t="s">
        <v>654</v>
      </c>
      <c r="B278" s="36" t="s">
        <v>121</v>
      </c>
      <c r="C278" s="36" t="s">
        <v>1556</v>
      </c>
      <c r="D278" s="36">
        <v>1.0</v>
      </c>
      <c r="E278" s="36">
        <v>1.0</v>
      </c>
      <c r="F278" s="36">
        <v>0.0</v>
      </c>
      <c r="G278" s="76">
        <f t="shared" si="31"/>
        <v>1.0</v>
      </c>
      <c r="H278" s="76" t="str">
        <f t="shared" si="32"/>
        <v>GOOD</v>
      </c>
      <c r="I278" s="36">
        <v>1.0</v>
      </c>
      <c r="J278" s="77">
        <f t="shared" si="33"/>
        <v>0.0</v>
      </c>
      <c r="K278" s="77">
        <f t="shared" si="35"/>
        <v>1.0</v>
      </c>
      <c r="L278" s="77" t="str">
        <f t="shared" si="34"/>
        <v>GOOD</v>
      </c>
      <c r="M278" s="36">
        <v>1.0</v>
      </c>
      <c r="N278" s="76" t="str">
        <f t="shared" si="36" ref="N278:N309">IF(I278=M278,"GOOD","Incomplete")</f>
        <v>GOOD</v>
      </c>
      <c r="P278" s="76" t="str">
        <f>IF((M278+'[1]Kenya Adopter Survey_ Summar...'!P66)=I278,"GOOD","Incomplete or issue")</f>
        <v>GOOD</v>
      </c>
      <c r="Q278" s="78">
        <v>1.0</v>
      </c>
      <c r="R278" s="45" t="s">
        <v>333</v>
      </c>
      <c r="S278" s="97" t="s">
        <v>1583</v>
      </c>
      <c r="T278" s="74" t="s">
        <v>708</v>
      </c>
    </row>
    <row r="279" spans="8:8">
      <c r="A279" s="36"/>
      <c r="B279" s="36"/>
      <c r="C279" s="36"/>
      <c r="D279" s="36"/>
      <c r="E279" s="36"/>
      <c r="F279" s="36"/>
      <c r="G279" s="76">
        <f t="shared" si="31"/>
        <v>0.0</v>
      </c>
      <c r="H279" s="76" t="str">
        <f t="shared" si="32"/>
        <v>GOOD</v>
      </c>
      <c r="I279" s="36"/>
      <c r="J279" s="77">
        <f t="shared" si="33"/>
        <v>0.0</v>
      </c>
      <c r="K279" s="77">
        <f t="shared" si="35"/>
        <v>0.0</v>
      </c>
      <c r="L279" s="77" t="str">
        <f t="shared" si="34"/>
        <v>GOOD</v>
      </c>
      <c r="M279" s="36"/>
      <c r="N279" s="76" t="str">
        <f t="shared" si="36"/>
        <v>GOOD</v>
      </c>
      <c r="P279" s="76" t="e">
        <f>IF((M279+'[1]Kenya Adopter Survey_ Summar...'!P67)=I279,"GOOD","Incomplete or issue")</f>
        <v>#VALUE!</v>
      </c>
      <c r="Q279" s="78"/>
      <c r="R279" s="45"/>
    </row>
    <row r="280" spans="8:8" ht="28.8">
      <c r="A280" s="22" t="s">
        <v>631</v>
      </c>
      <c r="B280" s="36" t="s">
        <v>1584</v>
      </c>
      <c r="C280" s="88">
        <v>45540.0</v>
      </c>
      <c r="D280" s="36">
        <v>0.0</v>
      </c>
      <c r="E280" s="36">
        <v>0.0</v>
      </c>
      <c r="F280" s="36">
        <v>0.0</v>
      </c>
      <c r="G280" s="76">
        <f t="shared" si="31"/>
        <v>0.0</v>
      </c>
      <c r="H280" s="76" t="str">
        <f t="shared" si="32"/>
        <v>GOOD</v>
      </c>
      <c r="I280" s="36">
        <v>0.0</v>
      </c>
      <c r="J280" s="77">
        <f t="shared" si="33"/>
        <v>0.0</v>
      </c>
      <c r="K280" s="77">
        <f t="shared" si="35"/>
        <v>0.0</v>
      </c>
      <c r="L280" s="77" t="str">
        <f t="shared" si="34"/>
        <v>GOOD</v>
      </c>
      <c r="M280" s="36">
        <v>0.0</v>
      </c>
      <c r="N280" s="76" t="str">
        <f t="shared" si="36"/>
        <v>GOOD</v>
      </c>
      <c r="P280" s="76" t="str">
        <f>IF((M280+'[1]Kenya Adopter Survey_ Summar...'!P68)=I280,"GOOD","Incomplete or issue")</f>
        <v>GOOD</v>
      </c>
      <c r="Q280" s="78">
        <v>0.0</v>
      </c>
      <c r="R280" s="45" t="s">
        <v>1585</v>
      </c>
    </row>
    <row r="281" spans="8:8" ht="28.8">
      <c r="A281" s="22" t="s">
        <v>631</v>
      </c>
      <c r="B281" s="36" t="s">
        <v>1584</v>
      </c>
      <c r="C281" s="36" t="s">
        <v>1557</v>
      </c>
      <c r="D281" s="36">
        <v>0.0</v>
      </c>
      <c r="E281" s="36">
        <v>0.0</v>
      </c>
      <c r="F281" s="36">
        <v>0.0</v>
      </c>
      <c r="G281" s="76">
        <f t="shared" si="31"/>
        <v>0.0</v>
      </c>
      <c r="H281" s="76" t="str">
        <f t="shared" si="32"/>
        <v>GOOD</v>
      </c>
      <c r="I281" s="36">
        <v>0.0</v>
      </c>
      <c r="J281" s="77">
        <f t="shared" si="33"/>
        <v>0.0</v>
      </c>
      <c r="K281" s="77">
        <f t="shared" si="35"/>
        <v>0.0</v>
      </c>
      <c r="L281" s="77" t="str">
        <f t="shared" si="34"/>
        <v>GOOD</v>
      </c>
      <c r="M281" s="36">
        <v>0.0</v>
      </c>
      <c r="N281" s="76" t="str">
        <f t="shared" si="36"/>
        <v>GOOD</v>
      </c>
      <c r="P281" s="76" t="str">
        <f>IF((M281+'[1]Kenya Adopter Survey_ Summar...'!P69)=I281,"GOOD","Incomplete or issue")</f>
        <v>GOOD</v>
      </c>
      <c r="Q281" s="78">
        <v>0.0</v>
      </c>
      <c r="R281" s="45" t="s">
        <v>1585</v>
      </c>
    </row>
    <row r="282" spans="8:8" ht="28.8">
      <c r="A282" s="22" t="s">
        <v>631</v>
      </c>
      <c r="B282" s="36" t="s">
        <v>1584</v>
      </c>
      <c r="C282" s="36" t="s">
        <v>1554</v>
      </c>
      <c r="D282" s="36">
        <v>0.0</v>
      </c>
      <c r="E282" s="36">
        <v>0.0</v>
      </c>
      <c r="F282" s="36">
        <v>0.0</v>
      </c>
      <c r="G282" s="76">
        <f t="shared" si="31"/>
        <v>0.0</v>
      </c>
      <c r="H282" s="76" t="str">
        <f t="shared" si="32"/>
        <v>GOOD</v>
      </c>
      <c r="I282" s="36">
        <v>0.0</v>
      </c>
      <c r="J282" s="77">
        <f t="shared" si="33"/>
        <v>0.0</v>
      </c>
      <c r="K282" s="77">
        <f t="shared" si="35"/>
        <v>0.0</v>
      </c>
      <c r="L282" s="77" t="str">
        <f t="shared" si="34"/>
        <v>GOOD</v>
      </c>
      <c r="M282" s="36">
        <v>0.0</v>
      </c>
      <c r="N282" s="76" t="str">
        <f t="shared" si="36"/>
        <v>GOOD</v>
      </c>
      <c r="P282" s="76" t="str">
        <f>IF((M282+'[1]Kenya Adopter Survey_ Summar...'!P70)=I282,"GOOD","Incomplete or issue")</f>
        <v>GOOD</v>
      </c>
      <c r="Q282" s="78">
        <v>0.0</v>
      </c>
      <c r="R282" s="45" t="s">
        <v>1585</v>
      </c>
    </row>
    <row r="283" spans="8:8" ht="28.8">
      <c r="A283" s="22" t="s">
        <v>631</v>
      </c>
      <c r="B283" s="36" t="s">
        <v>1584</v>
      </c>
      <c r="C283" s="36" t="s">
        <v>1555</v>
      </c>
      <c r="D283" s="36">
        <v>0.0</v>
      </c>
      <c r="E283" s="36">
        <v>0.0</v>
      </c>
      <c r="F283" s="36">
        <v>0.0</v>
      </c>
      <c r="G283" s="76">
        <f t="shared" si="31"/>
        <v>0.0</v>
      </c>
      <c r="H283" s="76" t="str">
        <f t="shared" si="32"/>
        <v>GOOD</v>
      </c>
      <c r="I283" s="36">
        <v>0.0</v>
      </c>
      <c r="J283" s="77">
        <f t="shared" si="33"/>
        <v>0.0</v>
      </c>
      <c r="K283" s="77">
        <f t="shared" si="35"/>
        <v>0.0</v>
      </c>
      <c r="L283" s="77" t="str">
        <f t="shared" si="34"/>
        <v>GOOD</v>
      </c>
      <c r="M283" s="36">
        <v>0.0</v>
      </c>
      <c r="N283" s="76" t="str">
        <f t="shared" si="36"/>
        <v>GOOD</v>
      </c>
      <c r="P283" s="76" t="str">
        <f>IF((M283+'[1]Kenya Adopter Survey_ Summar...'!P71)=I283,"GOOD","Incomplete or issue")</f>
        <v>GOOD</v>
      </c>
      <c r="Q283" s="78">
        <v>0.0</v>
      </c>
      <c r="R283" s="45" t="s">
        <v>1585</v>
      </c>
    </row>
    <row r="284" spans="8:8" ht="28.8">
      <c r="A284" s="22" t="s">
        <v>631</v>
      </c>
      <c r="B284" s="36" t="s">
        <v>1584</v>
      </c>
      <c r="C284" s="36" t="s">
        <v>1556</v>
      </c>
      <c r="D284" s="36">
        <v>1.0</v>
      </c>
      <c r="E284" s="36">
        <v>1.0</v>
      </c>
      <c r="F284" s="36">
        <v>0.0</v>
      </c>
      <c r="G284" s="76">
        <f t="shared" si="31"/>
        <v>1.0</v>
      </c>
      <c r="H284" s="76" t="str">
        <f t="shared" si="32"/>
        <v>GOOD</v>
      </c>
      <c r="I284" s="36">
        <v>1.0</v>
      </c>
      <c r="J284" s="77">
        <f t="shared" si="33"/>
        <v>0.0</v>
      </c>
      <c r="K284" s="77">
        <f t="shared" si="35"/>
        <v>1.0</v>
      </c>
      <c r="L284" s="77" t="str">
        <f t="shared" si="34"/>
        <v>GOOD</v>
      </c>
      <c r="M284" s="36">
        <v>1.0</v>
      </c>
      <c r="N284" s="76" t="str">
        <f t="shared" si="36"/>
        <v>GOOD</v>
      </c>
      <c r="P284" s="76" t="str">
        <f>IF((M284+'[1]Kenya Adopter Survey_ Summar...'!P72)=I284,"GOOD","Incomplete or issue")</f>
        <v>GOOD</v>
      </c>
      <c r="Q284" s="78">
        <v>1.0</v>
      </c>
      <c r="R284" s="45" t="s">
        <v>476</v>
      </c>
    </row>
    <row r="285" spans="8:8">
      <c r="A285" s="22" t="s">
        <v>631</v>
      </c>
      <c r="B285" s="36" t="s">
        <v>152</v>
      </c>
      <c r="C285" s="36" t="s">
        <v>1531</v>
      </c>
      <c r="D285" s="36">
        <v>0.0</v>
      </c>
      <c r="E285" s="36">
        <v>0.0</v>
      </c>
      <c r="F285" s="36">
        <v>0.0</v>
      </c>
      <c r="G285" s="76">
        <f t="shared" si="31"/>
        <v>0.0</v>
      </c>
      <c r="H285" s="76" t="str">
        <f t="shared" si="32"/>
        <v>GOOD</v>
      </c>
      <c r="I285" s="36">
        <v>0.0</v>
      </c>
      <c r="J285" s="77">
        <f t="shared" si="33"/>
        <v>0.0</v>
      </c>
      <c r="K285" s="77">
        <f t="shared" si="35"/>
        <v>0.0</v>
      </c>
      <c r="L285" s="77" t="str">
        <f t="shared" si="34"/>
        <v>GOOD</v>
      </c>
      <c r="M285" s="36">
        <v>0.0</v>
      </c>
      <c r="N285" s="76" t="str">
        <f t="shared" si="36"/>
        <v>GOOD</v>
      </c>
      <c r="P285" s="76" t="str">
        <f>IF((M285+'[1]Kenya Adopter Survey_ Summar...'!P73)=I285,"GOOD","Incomplete or issue")</f>
        <v>GOOD</v>
      </c>
      <c r="Q285" s="78">
        <v>0.0</v>
      </c>
      <c r="R285" s="45" t="s">
        <v>472</v>
      </c>
    </row>
    <row r="286" spans="8:8">
      <c r="A286" s="22" t="s">
        <v>631</v>
      </c>
      <c r="B286" s="36" t="s">
        <v>152</v>
      </c>
      <c r="C286" s="36" t="s">
        <v>1540</v>
      </c>
      <c r="D286" s="36">
        <v>1.0</v>
      </c>
      <c r="E286" s="36">
        <v>1.0</v>
      </c>
      <c r="F286" s="36">
        <v>0.0</v>
      </c>
      <c r="G286" s="76">
        <f t="shared" si="31"/>
        <v>1.0</v>
      </c>
      <c r="H286" s="76" t="str">
        <f t="shared" si="32"/>
        <v>GOOD</v>
      </c>
      <c r="I286" s="36">
        <v>1.0</v>
      </c>
      <c r="J286" s="77">
        <f t="shared" si="33"/>
        <v>0.0</v>
      </c>
      <c r="K286" s="77">
        <f t="shared" si="35"/>
        <v>1.0</v>
      </c>
      <c r="L286" s="77" t="str">
        <f t="shared" si="34"/>
        <v>GOOD</v>
      </c>
      <c r="M286" s="36">
        <v>1.0</v>
      </c>
      <c r="N286" s="76" t="str">
        <f t="shared" si="36"/>
        <v>GOOD</v>
      </c>
      <c r="P286" s="76" t="str">
        <f>IF((M286+'[1]Kenya Adopter Survey_ Summar...'!P74)=I286,"GOOD","Incomplete or issue")</f>
        <v>GOOD</v>
      </c>
      <c r="Q286" s="78">
        <v>1.0</v>
      </c>
      <c r="R286" s="45" t="s">
        <v>473</v>
      </c>
    </row>
    <row r="287" spans="8:8">
      <c r="A287" s="22" t="s">
        <v>631</v>
      </c>
      <c r="B287" s="36" t="s">
        <v>152</v>
      </c>
      <c r="C287" s="36" t="s">
        <v>1541</v>
      </c>
      <c r="D287" s="36">
        <v>0.0</v>
      </c>
      <c r="E287" s="36">
        <v>0.0</v>
      </c>
      <c r="F287" s="36">
        <v>0.0</v>
      </c>
      <c r="G287" s="76">
        <f t="shared" si="31"/>
        <v>0.0</v>
      </c>
      <c r="H287" s="76" t="str">
        <f t="shared" si="32"/>
        <v>GOOD</v>
      </c>
      <c r="I287" s="36">
        <v>0.0</v>
      </c>
      <c r="J287" s="77">
        <f t="shared" si="33"/>
        <v>0.0</v>
      </c>
      <c r="K287" s="77">
        <f t="shared" si="35"/>
        <v>0.0</v>
      </c>
      <c r="L287" s="77" t="str">
        <f t="shared" si="34"/>
        <v>GOOD</v>
      </c>
      <c r="M287" s="36">
        <v>0.0</v>
      </c>
      <c r="N287" s="76" t="str">
        <f t="shared" si="36"/>
        <v>GOOD</v>
      </c>
      <c r="P287" s="76" t="str">
        <f>IF((M287+'[1]Kenya Adopter Survey_ Summar...'!P75)=I287,"GOOD","Incomplete or issue")</f>
        <v>GOOD</v>
      </c>
      <c r="Q287" s="78">
        <v>0.0</v>
      </c>
      <c r="R287" s="45" t="s">
        <v>472</v>
      </c>
    </row>
    <row r="288" spans="8:8">
      <c r="A288" s="22" t="s">
        <v>631</v>
      </c>
      <c r="B288" s="36" t="s">
        <v>152</v>
      </c>
      <c r="C288" s="36" t="s">
        <v>1542</v>
      </c>
      <c r="D288" s="36">
        <v>0.0</v>
      </c>
      <c r="E288" s="36">
        <v>0.0</v>
      </c>
      <c r="F288" s="36">
        <v>0.0</v>
      </c>
      <c r="G288" s="76">
        <f t="shared" si="31"/>
        <v>0.0</v>
      </c>
      <c r="H288" s="76" t="str">
        <f t="shared" si="32"/>
        <v>GOOD</v>
      </c>
      <c r="I288" s="36">
        <v>0.0</v>
      </c>
      <c r="J288" s="77">
        <f t="shared" si="33"/>
        <v>0.0</v>
      </c>
      <c r="K288" s="77">
        <f t="shared" si="35"/>
        <v>0.0</v>
      </c>
      <c r="L288" s="77" t="str">
        <f t="shared" si="34"/>
        <v>GOOD</v>
      </c>
      <c r="M288" s="36">
        <v>0.0</v>
      </c>
      <c r="N288" s="76" t="str">
        <f t="shared" si="36"/>
        <v>GOOD</v>
      </c>
      <c r="P288" s="76" t="str">
        <f>IF((M288+'[1]Kenya Adopter Survey_ Summar...'!P76)=I288,"GOOD","Incomplete or issue")</f>
        <v>GOOD</v>
      </c>
      <c r="Q288" s="78">
        <v>0.0</v>
      </c>
      <c r="R288" s="45" t="s">
        <v>472</v>
      </c>
    </row>
    <row r="289" spans="8:8">
      <c r="A289" s="22" t="s">
        <v>631</v>
      </c>
      <c r="B289" s="36" t="s">
        <v>152</v>
      </c>
      <c r="C289" s="36" t="s">
        <v>1544</v>
      </c>
      <c r="D289" s="36">
        <v>0.0</v>
      </c>
      <c r="E289" s="36">
        <v>0.0</v>
      </c>
      <c r="F289" s="36">
        <v>0.0</v>
      </c>
      <c r="G289" s="76">
        <f t="shared" si="31"/>
        <v>0.0</v>
      </c>
      <c r="H289" s="76" t="str">
        <f t="shared" si="32"/>
        <v>GOOD</v>
      </c>
      <c r="I289" s="36">
        <v>0.0</v>
      </c>
      <c r="J289" s="77">
        <f t="shared" si="33"/>
        <v>0.0</v>
      </c>
      <c r="K289" s="77">
        <f t="shared" si="35"/>
        <v>0.0</v>
      </c>
      <c r="L289" s="77" t="str">
        <f t="shared" si="34"/>
        <v>GOOD</v>
      </c>
      <c r="M289" s="36">
        <v>0.0</v>
      </c>
      <c r="N289" s="76" t="str">
        <f t="shared" si="36"/>
        <v>GOOD</v>
      </c>
      <c r="P289" s="76" t="str">
        <f>IF((M289+'[1]Kenya Adopter Survey_ Summar...'!P77)=I289,"GOOD","Incomplete or issue")</f>
        <v>GOOD</v>
      </c>
      <c r="Q289" s="78">
        <v>0.0</v>
      </c>
      <c r="R289" s="45" t="s">
        <v>472</v>
      </c>
    </row>
    <row r="290" spans="8:8">
      <c r="A290" s="22" t="s">
        <v>631</v>
      </c>
      <c r="B290" s="36" t="s">
        <v>152</v>
      </c>
      <c r="C290" s="36" t="s">
        <v>1547</v>
      </c>
      <c r="D290" s="36">
        <v>0.0</v>
      </c>
      <c r="E290" s="36">
        <v>0.0</v>
      </c>
      <c r="F290" s="36">
        <v>0.0</v>
      </c>
      <c r="G290" s="76">
        <f t="shared" si="31"/>
        <v>0.0</v>
      </c>
      <c r="H290" s="76" t="str">
        <f t="shared" si="32"/>
        <v>GOOD</v>
      </c>
      <c r="I290" s="36">
        <v>0.0</v>
      </c>
      <c r="J290" s="77">
        <f t="shared" si="33"/>
        <v>0.0</v>
      </c>
      <c r="K290" s="77">
        <f t="shared" si="35"/>
        <v>0.0</v>
      </c>
      <c r="L290" s="77" t="str">
        <f t="shared" si="34"/>
        <v>GOOD</v>
      </c>
      <c r="M290" s="36">
        <v>0.0</v>
      </c>
      <c r="N290" s="76" t="str">
        <f t="shared" si="36"/>
        <v>GOOD</v>
      </c>
      <c r="P290" s="76" t="str">
        <f>IF((M290+'[1]Kenya Adopter Survey_ Summar...'!P78)=I290,"GOOD","Incomplete or issue")</f>
        <v>GOOD</v>
      </c>
      <c r="Q290" s="78">
        <v>0.0</v>
      </c>
      <c r="R290" s="45" t="s">
        <v>472</v>
      </c>
    </row>
    <row r="291" spans="8:8">
      <c r="A291" s="22" t="s">
        <v>631</v>
      </c>
      <c r="B291" s="36" t="s">
        <v>152</v>
      </c>
      <c r="C291" s="36" t="s">
        <v>1548</v>
      </c>
      <c r="D291" s="36">
        <v>0.0</v>
      </c>
      <c r="E291" s="36">
        <v>0.0</v>
      </c>
      <c r="F291" s="36">
        <v>0.0</v>
      </c>
      <c r="G291" s="76">
        <f t="shared" si="31"/>
        <v>0.0</v>
      </c>
      <c r="H291" s="76" t="str">
        <f t="shared" si="32"/>
        <v>GOOD</v>
      </c>
      <c r="I291" s="36">
        <v>0.0</v>
      </c>
      <c r="J291" s="77">
        <f t="shared" si="33"/>
        <v>0.0</v>
      </c>
      <c r="K291" s="77">
        <f t="shared" si="35"/>
        <v>0.0</v>
      </c>
      <c r="L291" s="77" t="str">
        <f t="shared" si="34"/>
        <v>GOOD</v>
      </c>
      <c r="M291" s="36">
        <v>0.0</v>
      </c>
      <c r="N291" s="76" t="str">
        <f t="shared" si="36"/>
        <v>GOOD</v>
      </c>
      <c r="P291" s="76" t="str">
        <f>IF((M291+'[1]Kenya Adopter Survey_ Summar...'!P79)=I291,"GOOD","Incomplete or issue")</f>
        <v>GOOD</v>
      </c>
      <c r="Q291" s="78">
        <v>0.0</v>
      </c>
      <c r="R291" s="45" t="s">
        <v>472</v>
      </c>
    </row>
    <row r="292" spans="8:8">
      <c r="A292" s="22" t="s">
        <v>631</v>
      </c>
      <c r="B292" s="36" t="s">
        <v>152</v>
      </c>
      <c r="C292" s="36" t="s">
        <v>1549</v>
      </c>
      <c r="D292" s="36">
        <v>0.0</v>
      </c>
      <c r="E292" s="36">
        <v>0.0</v>
      </c>
      <c r="F292" s="36">
        <v>0.0</v>
      </c>
      <c r="G292" s="76">
        <f t="shared" si="31"/>
        <v>0.0</v>
      </c>
      <c r="H292" s="76" t="str">
        <f t="shared" si="32"/>
        <v>GOOD</v>
      </c>
      <c r="I292" s="36">
        <v>0.0</v>
      </c>
      <c r="J292" s="77">
        <f t="shared" si="33"/>
        <v>0.0</v>
      </c>
      <c r="K292" s="77">
        <f t="shared" si="35"/>
        <v>0.0</v>
      </c>
      <c r="L292" s="77" t="str">
        <f t="shared" si="34"/>
        <v>GOOD</v>
      </c>
      <c r="M292" s="36">
        <v>0.0</v>
      </c>
      <c r="N292" s="76" t="str">
        <f t="shared" si="36"/>
        <v>GOOD</v>
      </c>
      <c r="P292" s="76" t="str">
        <f>IF((M292+'[1]Kenya Adopter Survey_ Summar...'!P80)=I292,"GOOD","Incomplete or issue")</f>
        <v>GOOD</v>
      </c>
      <c r="Q292" s="78">
        <v>0.0</v>
      </c>
      <c r="R292" s="45" t="s">
        <v>472</v>
      </c>
    </row>
    <row r="293" spans="8:8">
      <c r="A293" s="22" t="s">
        <v>631</v>
      </c>
      <c r="B293" s="36" t="s">
        <v>152</v>
      </c>
      <c r="C293" s="36" t="s">
        <v>1550</v>
      </c>
      <c r="D293" s="36">
        <v>0.0</v>
      </c>
      <c r="E293" s="36">
        <v>0.0</v>
      </c>
      <c r="F293" s="36">
        <v>0.0</v>
      </c>
      <c r="G293" s="76">
        <f t="shared" si="31"/>
        <v>0.0</v>
      </c>
      <c r="H293" s="76" t="str">
        <f t="shared" si="32"/>
        <v>GOOD</v>
      </c>
      <c r="I293" s="36">
        <v>0.0</v>
      </c>
      <c r="J293" s="77">
        <f t="shared" si="33"/>
        <v>0.0</v>
      </c>
      <c r="K293" s="77">
        <f t="shared" si="35"/>
        <v>0.0</v>
      </c>
      <c r="L293" s="77" t="str">
        <f t="shared" si="34"/>
        <v>GOOD</v>
      </c>
      <c r="M293" s="36">
        <v>0.0</v>
      </c>
      <c r="N293" s="76" t="str">
        <f t="shared" si="36"/>
        <v>GOOD</v>
      </c>
      <c r="P293" s="76" t="str">
        <f>IF((M293+'[1]Kenya Adopter Survey_ Summar...'!P81)=I293,"GOOD","Incomplete or issue")</f>
        <v>GOOD</v>
      </c>
      <c r="Q293" s="78">
        <v>0.0</v>
      </c>
      <c r="R293" s="45" t="s">
        <v>472</v>
      </c>
    </row>
    <row r="294" spans="8:8">
      <c r="A294" s="22" t="s">
        <v>631</v>
      </c>
      <c r="B294" s="36" t="s">
        <v>152</v>
      </c>
      <c r="C294" s="88">
        <v>45327.0</v>
      </c>
      <c r="D294" s="36">
        <v>0.0</v>
      </c>
      <c r="E294" s="36">
        <v>0.0</v>
      </c>
      <c r="F294" s="36">
        <v>0.0</v>
      </c>
      <c r="G294" s="76">
        <f t="shared" si="31"/>
        <v>0.0</v>
      </c>
      <c r="H294" s="76" t="str">
        <f t="shared" si="32"/>
        <v>GOOD</v>
      </c>
      <c r="I294" s="36">
        <v>0.0</v>
      </c>
      <c r="J294" s="77">
        <f t="shared" si="33"/>
        <v>0.0</v>
      </c>
      <c r="K294" s="77">
        <f t="shared" si="35"/>
        <v>0.0</v>
      </c>
      <c r="L294" s="77" t="str">
        <f t="shared" si="34"/>
        <v>GOOD</v>
      </c>
      <c r="M294" s="36">
        <v>0.0</v>
      </c>
      <c r="N294" s="76" t="str">
        <f t="shared" si="36"/>
        <v>GOOD</v>
      </c>
      <c r="P294" s="76" t="str">
        <f>IF((M294+'[1]Kenya Adopter Survey_ Summar...'!P82)=I294,"GOOD","Incomplete or issue")</f>
        <v>GOOD</v>
      </c>
      <c r="Q294" s="78">
        <v>0.0</v>
      </c>
      <c r="R294" s="45" t="s">
        <v>472</v>
      </c>
    </row>
    <row r="295" spans="8:8">
      <c r="A295" s="22" t="s">
        <v>631</v>
      </c>
      <c r="B295" s="36" t="s">
        <v>152</v>
      </c>
      <c r="C295" s="88">
        <v>45356.0</v>
      </c>
      <c r="D295" s="36">
        <v>0.0</v>
      </c>
      <c r="E295" s="36">
        <v>0.0</v>
      </c>
      <c r="F295" s="36">
        <v>0.0</v>
      </c>
      <c r="G295" s="76">
        <f t="shared" si="31"/>
        <v>0.0</v>
      </c>
      <c r="H295" s="76" t="str">
        <f t="shared" si="32"/>
        <v>GOOD</v>
      </c>
      <c r="I295" s="36">
        <v>0.0</v>
      </c>
      <c r="J295" s="77">
        <f t="shared" si="33"/>
        <v>0.0</v>
      </c>
      <c r="K295" s="77">
        <f t="shared" si="35"/>
        <v>0.0</v>
      </c>
      <c r="L295" s="77" t="str">
        <f t="shared" si="34"/>
        <v>GOOD</v>
      </c>
      <c r="M295" s="36">
        <v>0.0</v>
      </c>
      <c r="N295" s="76" t="str">
        <f t="shared" si="36"/>
        <v>GOOD</v>
      </c>
      <c r="P295" s="76" t="str">
        <f>IF((M295+'[1]Kenya Adopter Survey_ Summar...'!P83)=I295,"GOOD","Incomplete or issue")</f>
        <v>GOOD</v>
      </c>
      <c r="Q295" s="78">
        <v>0.0</v>
      </c>
      <c r="R295" s="45" t="s">
        <v>472</v>
      </c>
    </row>
    <row r="296" spans="8:8">
      <c r="A296" s="22" t="s">
        <v>631</v>
      </c>
      <c r="B296" s="36" t="s">
        <v>152</v>
      </c>
      <c r="C296" s="88">
        <v>45448.0</v>
      </c>
      <c r="D296" s="36">
        <v>0.0</v>
      </c>
      <c r="E296" s="36">
        <v>0.0</v>
      </c>
      <c r="F296" s="36">
        <v>0.0</v>
      </c>
      <c r="G296" s="76">
        <f t="shared" si="31"/>
        <v>0.0</v>
      </c>
      <c r="H296" s="76" t="str">
        <f t="shared" si="32"/>
        <v>GOOD</v>
      </c>
      <c r="I296" s="36">
        <v>0.0</v>
      </c>
      <c r="J296" s="77">
        <f t="shared" si="33"/>
        <v>0.0</v>
      </c>
      <c r="K296" s="77">
        <f t="shared" si="35"/>
        <v>0.0</v>
      </c>
      <c r="L296" s="77" t="str">
        <f t="shared" si="34"/>
        <v>GOOD</v>
      </c>
      <c r="M296" s="36">
        <v>0.0</v>
      </c>
      <c r="N296" s="76" t="str">
        <f t="shared" si="36"/>
        <v>GOOD</v>
      </c>
      <c r="P296" s="76" t="str">
        <f>IF((M296+'[1]Kenya Adopter Survey_ Summar...'!P84)=I296,"GOOD","Incomplete or issue")</f>
        <v>GOOD</v>
      </c>
      <c r="Q296" s="78">
        <v>0.0</v>
      </c>
      <c r="R296" s="45" t="s">
        <v>472</v>
      </c>
    </row>
    <row r="297" spans="8:8">
      <c r="A297" s="22" t="s">
        <v>631</v>
      </c>
      <c r="B297" s="36" t="s">
        <v>152</v>
      </c>
      <c r="C297" s="88">
        <v>45478.0</v>
      </c>
      <c r="D297" s="36">
        <v>0.0</v>
      </c>
      <c r="E297" s="36">
        <v>0.0</v>
      </c>
      <c r="F297" s="36">
        <v>0.0</v>
      </c>
      <c r="G297" s="76">
        <f t="shared" si="31"/>
        <v>0.0</v>
      </c>
      <c r="H297" s="76" t="str">
        <f t="shared" si="32"/>
        <v>GOOD</v>
      </c>
      <c r="I297" s="36">
        <v>0.0</v>
      </c>
      <c r="J297" s="77">
        <f t="shared" si="33"/>
        <v>0.0</v>
      </c>
      <c r="K297" s="77">
        <f t="shared" si="35"/>
        <v>0.0</v>
      </c>
      <c r="L297" s="77" t="str">
        <f t="shared" si="34"/>
        <v>GOOD</v>
      </c>
      <c r="M297" s="36">
        <v>0.0</v>
      </c>
      <c r="N297" s="76" t="str">
        <f t="shared" si="36"/>
        <v>GOOD</v>
      </c>
      <c r="P297" s="76" t="str">
        <f>IF((M297+'[1]Kenya Adopter Survey_ Summar...'!P85)=I297,"GOOD","Incomplete or issue")</f>
        <v>GOOD</v>
      </c>
      <c r="Q297" s="78">
        <v>0.0</v>
      </c>
      <c r="R297" s="45" t="s">
        <v>472</v>
      </c>
    </row>
    <row r="298" spans="8:8">
      <c r="A298" s="22" t="s">
        <v>631</v>
      </c>
      <c r="B298" s="36" t="s">
        <v>152</v>
      </c>
      <c r="C298" s="88">
        <v>45509.0</v>
      </c>
      <c r="D298" s="36">
        <v>0.0</v>
      </c>
      <c r="E298" s="36">
        <v>0.0</v>
      </c>
      <c r="F298" s="36">
        <v>0.0</v>
      </c>
      <c r="G298" s="76">
        <f t="shared" si="31"/>
        <v>0.0</v>
      </c>
      <c r="H298" s="76" t="str">
        <f t="shared" si="32"/>
        <v>GOOD</v>
      </c>
      <c r="I298" s="36">
        <v>0.0</v>
      </c>
      <c r="J298" s="77">
        <f t="shared" si="33"/>
        <v>0.0</v>
      </c>
      <c r="K298" s="77">
        <f t="shared" si="35"/>
        <v>0.0</v>
      </c>
      <c r="L298" s="77" t="str">
        <f t="shared" si="34"/>
        <v>GOOD</v>
      </c>
      <c r="M298" s="36">
        <v>0.0</v>
      </c>
      <c r="N298" s="76" t="str">
        <f t="shared" si="36"/>
        <v>GOOD</v>
      </c>
      <c r="P298" s="76" t="str">
        <f>IF((M298+'[1]Kenya Adopter Survey_ Summar...'!P86)=I298,"GOOD","Incomplete or issue")</f>
        <v>GOOD</v>
      </c>
      <c r="Q298" s="78">
        <v>0.0</v>
      </c>
      <c r="R298" s="45" t="s">
        <v>472</v>
      </c>
    </row>
    <row r="299" spans="8:8">
      <c r="A299" s="22" t="s">
        <v>631</v>
      </c>
      <c r="B299" s="36" t="s">
        <v>152</v>
      </c>
      <c r="C299" s="88">
        <v>45540.0</v>
      </c>
      <c r="D299" s="36">
        <v>0.0</v>
      </c>
      <c r="E299" s="36">
        <v>0.0</v>
      </c>
      <c r="F299" s="36">
        <v>0.0</v>
      </c>
      <c r="G299" s="76">
        <f t="shared" si="31"/>
        <v>0.0</v>
      </c>
      <c r="H299" s="76" t="str">
        <f t="shared" si="32"/>
        <v>GOOD</v>
      </c>
      <c r="I299" s="36">
        <v>0.0</v>
      </c>
      <c r="J299" s="77">
        <f t="shared" si="33"/>
        <v>0.0</v>
      </c>
      <c r="K299" s="77">
        <f t="shared" si="35"/>
        <v>0.0</v>
      </c>
      <c r="L299" s="77" t="str">
        <f t="shared" si="34"/>
        <v>GOOD</v>
      </c>
      <c r="M299" s="36">
        <v>0.0</v>
      </c>
      <c r="N299" s="76" t="str">
        <f t="shared" si="36"/>
        <v>GOOD</v>
      </c>
      <c r="P299" s="76" t="str">
        <f>IF((M299+'[1]Kenya Adopter Survey_ Summar...'!P87)=I299,"GOOD","Incomplete or issue")</f>
        <v>GOOD</v>
      </c>
      <c r="Q299" s="78">
        <v>0.0</v>
      </c>
      <c r="R299" s="45" t="s">
        <v>472</v>
      </c>
    </row>
    <row r="300" spans="8:8">
      <c r="A300" s="22" t="s">
        <v>631</v>
      </c>
      <c r="B300" s="36" t="s">
        <v>152</v>
      </c>
      <c r="C300" s="88">
        <v>45570.0</v>
      </c>
      <c r="D300" s="36">
        <v>0.0</v>
      </c>
      <c r="E300" s="36">
        <v>0.0</v>
      </c>
      <c r="F300" s="36">
        <v>0.0</v>
      </c>
      <c r="G300" s="76">
        <f t="shared" si="31"/>
        <v>0.0</v>
      </c>
      <c r="H300" s="76" t="str">
        <f t="shared" si="32"/>
        <v>GOOD</v>
      </c>
      <c r="I300" s="36">
        <v>0.0</v>
      </c>
      <c r="J300" s="77">
        <f t="shared" si="33"/>
        <v>0.0</v>
      </c>
      <c r="K300" s="77">
        <f t="shared" si="35"/>
        <v>0.0</v>
      </c>
      <c r="L300" s="77" t="str">
        <f t="shared" si="34"/>
        <v>GOOD</v>
      </c>
      <c r="M300" s="36">
        <v>0.0</v>
      </c>
      <c r="N300" s="76" t="str">
        <f t="shared" si="36"/>
        <v>GOOD</v>
      </c>
      <c r="P300" s="76" t="str">
        <f>IF((M300+'[1]Kenya Adopter Survey_ Summar...'!P88)=I300,"GOOD","Incomplete or issue")</f>
        <v>GOOD</v>
      </c>
      <c r="Q300" s="78">
        <v>0.0</v>
      </c>
      <c r="R300" s="45" t="s">
        <v>472</v>
      </c>
    </row>
    <row r="301" spans="8:8">
      <c r="A301" s="22" t="s">
        <v>631</v>
      </c>
      <c r="B301" s="36" t="s">
        <v>152</v>
      </c>
      <c r="C301" s="36" t="s">
        <v>1554</v>
      </c>
      <c r="D301" s="36">
        <v>0.0</v>
      </c>
      <c r="E301" s="36">
        <v>0.0</v>
      </c>
      <c r="F301" s="36">
        <v>0.0</v>
      </c>
      <c r="G301" s="76">
        <f t="shared" si="31"/>
        <v>0.0</v>
      </c>
      <c r="H301" s="76" t="str">
        <f t="shared" si="32"/>
        <v>GOOD</v>
      </c>
      <c r="I301" s="36">
        <v>0.0</v>
      </c>
      <c r="J301" s="77">
        <f t="shared" si="33"/>
        <v>0.0</v>
      </c>
      <c r="K301" s="77">
        <f t="shared" si="35"/>
        <v>0.0</v>
      </c>
      <c r="L301" s="77" t="str">
        <f t="shared" si="34"/>
        <v>GOOD</v>
      </c>
      <c r="M301" s="36">
        <v>0.0</v>
      </c>
      <c r="N301" s="76" t="str">
        <f t="shared" si="36"/>
        <v>GOOD</v>
      </c>
      <c r="P301" s="76" t="str">
        <f>IF((M301+'[1]Kenya Adopter Survey_ Summar...'!P89)=I301,"GOOD","Incomplete or issue")</f>
        <v>GOOD</v>
      </c>
      <c r="Q301" s="78">
        <v>0.0</v>
      </c>
      <c r="R301" s="45" t="s">
        <v>472</v>
      </c>
    </row>
    <row r="302" spans="8:8">
      <c r="A302" s="22" t="s">
        <v>631</v>
      </c>
      <c r="B302" s="36" t="s">
        <v>152</v>
      </c>
      <c r="C302" s="36" t="s">
        <v>1555</v>
      </c>
      <c r="D302" s="36">
        <v>1.0</v>
      </c>
      <c r="E302" s="36">
        <v>1.0</v>
      </c>
      <c r="F302" s="36">
        <v>0.0</v>
      </c>
      <c r="G302" s="76">
        <f t="shared" si="31"/>
        <v>1.0</v>
      </c>
      <c r="H302" s="76" t="str">
        <f t="shared" si="32"/>
        <v>GOOD</v>
      </c>
      <c r="I302" s="36">
        <v>1.0</v>
      </c>
      <c r="J302" s="77">
        <f t="shared" si="33"/>
        <v>0.0</v>
      </c>
      <c r="K302" s="77">
        <f t="shared" si="35"/>
        <v>1.0</v>
      </c>
      <c r="L302" s="77" t="str">
        <f t="shared" si="34"/>
        <v>GOOD</v>
      </c>
      <c r="M302" s="36">
        <v>1.0</v>
      </c>
      <c r="N302" s="76" t="str">
        <f t="shared" si="36"/>
        <v>GOOD</v>
      </c>
      <c r="P302" s="76" t="str">
        <f>IF((M302+'[1]Kenya Adopter Survey_ Summar...'!P90)=I302,"GOOD","Incomplete or issue")</f>
        <v>GOOD</v>
      </c>
      <c r="Q302" s="78">
        <v>1.0</v>
      </c>
      <c r="R302" s="45" t="s">
        <v>474</v>
      </c>
    </row>
    <row r="303" spans="8:8">
      <c r="A303" s="22" t="s">
        <v>631</v>
      </c>
      <c r="B303" s="36" t="s">
        <v>152</v>
      </c>
      <c r="C303" s="36" t="s">
        <v>1556</v>
      </c>
      <c r="D303" s="36">
        <v>0.0</v>
      </c>
      <c r="E303" s="36">
        <v>0.0</v>
      </c>
      <c r="F303" s="36">
        <v>0.0</v>
      </c>
      <c r="G303" s="76">
        <f t="shared" si="31"/>
        <v>0.0</v>
      </c>
      <c r="H303" s="76" t="str">
        <f t="shared" si="32"/>
        <v>GOOD</v>
      </c>
      <c r="I303" s="36">
        <v>0.0</v>
      </c>
      <c r="J303" s="77">
        <f t="shared" si="33"/>
        <v>0.0</v>
      </c>
      <c r="K303" s="77">
        <f t="shared" si="35"/>
        <v>0.0</v>
      </c>
      <c r="L303" s="77" t="str">
        <f t="shared" si="34"/>
        <v>GOOD</v>
      </c>
      <c r="M303" s="36">
        <v>0.0</v>
      </c>
      <c r="N303" s="76" t="str">
        <f t="shared" si="36"/>
        <v>GOOD</v>
      </c>
      <c r="P303" s="76" t="str">
        <f>IF((M303+'[1]Kenya Adopter Survey_ Summar...'!P91)=I303,"GOOD","Incomplete or issue")</f>
        <v>GOOD</v>
      </c>
      <c r="Q303" s="78">
        <v>0.0</v>
      </c>
      <c r="R303" s="45" t="s">
        <v>472</v>
      </c>
    </row>
    <row r="304" spans="8:8">
      <c r="A304" s="22" t="s">
        <v>631</v>
      </c>
      <c r="B304" s="36" t="s">
        <v>152</v>
      </c>
      <c r="C304" s="36" t="s">
        <v>1559</v>
      </c>
      <c r="D304" s="36">
        <v>0.0</v>
      </c>
      <c r="E304" s="36">
        <v>0.0</v>
      </c>
      <c r="F304" s="36">
        <v>0.0</v>
      </c>
      <c r="G304" s="76">
        <f t="shared" si="31"/>
        <v>0.0</v>
      </c>
      <c r="H304" s="76" t="str">
        <f t="shared" si="32"/>
        <v>GOOD</v>
      </c>
      <c r="I304" s="36">
        <v>0.0</v>
      </c>
      <c r="J304" s="77">
        <f t="shared" si="33"/>
        <v>0.0</v>
      </c>
      <c r="K304" s="77">
        <f t="shared" si="35"/>
        <v>0.0</v>
      </c>
      <c r="L304" s="77" t="str">
        <f t="shared" si="34"/>
        <v>GOOD</v>
      </c>
      <c r="M304" s="36">
        <v>0.0</v>
      </c>
      <c r="N304" s="76" t="str">
        <f t="shared" si="36"/>
        <v>GOOD</v>
      </c>
      <c r="P304" s="76" t="str">
        <f>IF((M304+'[1]Kenya Adopter Survey_ Summar...'!P92)=I304,"GOOD","Incomplete or issue")</f>
        <v>GOOD</v>
      </c>
      <c r="Q304" s="78">
        <v>0.0</v>
      </c>
      <c r="R304" s="45" t="s">
        <v>472</v>
      </c>
    </row>
    <row r="305" spans="8:8">
      <c r="A305" s="22" t="s">
        <v>631</v>
      </c>
      <c r="B305" s="36" t="s">
        <v>1586</v>
      </c>
      <c r="C305" s="88" t="s">
        <v>1540</v>
      </c>
      <c r="D305" s="36">
        <v>0.0</v>
      </c>
      <c r="E305" s="36">
        <v>0.0</v>
      </c>
      <c r="F305" s="36">
        <v>0.0</v>
      </c>
      <c r="G305" s="76">
        <f t="shared" si="31"/>
        <v>0.0</v>
      </c>
      <c r="H305" s="76" t="str">
        <f t="shared" si="32"/>
        <v>GOOD</v>
      </c>
      <c r="I305" s="36">
        <v>0.0</v>
      </c>
      <c r="J305" s="77">
        <f t="shared" si="33"/>
        <v>0.0</v>
      </c>
      <c r="K305" s="77">
        <f t="shared" si="35"/>
        <v>0.0</v>
      </c>
      <c r="L305" s="77" t="str">
        <f t="shared" si="34"/>
        <v>GOOD</v>
      </c>
      <c r="M305" s="36">
        <v>0.0</v>
      </c>
      <c r="N305" s="76" t="str">
        <f t="shared" si="36"/>
        <v>GOOD</v>
      </c>
      <c r="P305" s="76" t="str">
        <f>IF((M305+'[1]Kenya Adopter Survey_ Summar...'!P93)=I305,"GOOD","Incomplete or issue")</f>
        <v>GOOD</v>
      </c>
      <c r="Q305" s="78">
        <v>0.0</v>
      </c>
      <c r="R305" s="45" t="s">
        <v>1587</v>
      </c>
    </row>
    <row r="306" spans="8:8">
      <c r="A306" s="22" t="s">
        <v>631</v>
      </c>
      <c r="B306" s="36" t="s">
        <v>1586</v>
      </c>
      <c r="C306" s="88" t="s">
        <v>1531</v>
      </c>
      <c r="D306" s="36">
        <v>0.0</v>
      </c>
      <c r="E306" s="36">
        <v>0.0</v>
      </c>
      <c r="F306" s="36">
        <v>0.0</v>
      </c>
      <c r="G306" s="76">
        <f t="shared" si="31"/>
        <v>0.0</v>
      </c>
      <c r="H306" s="76" t="str">
        <f t="shared" si="32"/>
        <v>GOOD</v>
      </c>
      <c r="I306" s="36">
        <v>0.0</v>
      </c>
      <c r="J306" s="77">
        <f t="shared" si="33"/>
        <v>0.0</v>
      </c>
      <c r="K306" s="77">
        <f t="shared" si="35"/>
        <v>0.0</v>
      </c>
      <c r="L306" s="77" t="str">
        <f t="shared" si="34"/>
        <v>GOOD</v>
      </c>
      <c r="M306" s="36">
        <v>0.0</v>
      </c>
      <c r="N306" s="76" t="str">
        <f t="shared" si="36"/>
        <v>GOOD</v>
      </c>
      <c r="P306" s="76" t="str">
        <f>IF((M306+'[1]Kenya Adopter Survey_ Summar...'!P94)=I306,"GOOD","Incomplete or issue")</f>
        <v>GOOD</v>
      </c>
      <c r="Q306" s="78">
        <v>0.0</v>
      </c>
      <c r="R306" s="45" t="s">
        <v>1587</v>
      </c>
    </row>
    <row r="307" spans="8:8">
      <c r="A307" s="22" t="s">
        <v>631</v>
      </c>
      <c r="B307" s="36" t="s">
        <v>1586</v>
      </c>
      <c r="C307" s="88" t="s">
        <v>1588</v>
      </c>
      <c r="D307" s="36">
        <v>0.0</v>
      </c>
      <c r="E307" s="36">
        <v>0.0</v>
      </c>
      <c r="F307" s="36">
        <v>0.0</v>
      </c>
      <c r="G307" s="76">
        <f t="shared" si="31"/>
        <v>0.0</v>
      </c>
      <c r="H307" s="76" t="str">
        <f t="shared" si="32"/>
        <v>GOOD</v>
      </c>
      <c r="I307" s="36">
        <v>0.0</v>
      </c>
      <c r="J307" s="77">
        <f t="shared" si="33"/>
        <v>0.0</v>
      </c>
      <c r="K307" s="77">
        <f t="shared" si="35"/>
        <v>0.0</v>
      </c>
      <c r="L307" s="77" t="str">
        <f t="shared" si="34"/>
        <v>GOOD</v>
      </c>
      <c r="M307" s="36">
        <v>0.0</v>
      </c>
      <c r="N307" s="76" t="str">
        <f t="shared" si="36"/>
        <v>GOOD</v>
      </c>
      <c r="P307" s="76" t="str">
        <f>IF((M307+'[1]Kenya Adopter Survey_ Summar...'!P95)=I307,"GOOD","Incomplete or issue")</f>
        <v>GOOD</v>
      </c>
      <c r="Q307" s="78">
        <v>0.0</v>
      </c>
      <c r="R307" s="45" t="s">
        <v>1587</v>
      </c>
    </row>
    <row r="308" spans="8:8">
      <c r="A308" s="22" t="s">
        <v>631</v>
      </c>
      <c r="B308" s="36" t="s">
        <v>1586</v>
      </c>
      <c r="C308" s="88" t="s">
        <v>1589</v>
      </c>
      <c r="D308" s="36">
        <v>0.0</v>
      </c>
      <c r="E308" s="36">
        <v>0.0</v>
      </c>
      <c r="F308" s="36">
        <v>0.0</v>
      </c>
      <c r="G308" s="76">
        <f t="shared" si="31"/>
        <v>0.0</v>
      </c>
      <c r="H308" s="76" t="str">
        <f t="shared" si="32"/>
        <v>GOOD</v>
      </c>
      <c r="I308" s="36">
        <v>0.0</v>
      </c>
      <c r="J308" s="77">
        <f t="shared" si="33"/>
        <v>0.0</v>
      </c>
      <c r="K308" s="77">
        <f t="shared" si="35"/>
        <v>0.0</v>
      </c>
      <c r="L308" s="77" t="str">
        <f t="shared" si="34"/>
        <v>GOOD</v>
      </c>
      <c r="M308" s="36">
        <v>0.0</v>
      </c>
      <c r="N308" s="76" t="str">
        <f t="shared" si="36"/>
        <v>GOOD</v>
      </c>
      <c r="P308" s="76" t="str">
        <f>IF((M308+'[1]Kenya Adopter Survey_ Summar...'!P96)=I308,"GOOD","Incomplete or issue")</f>
        <v>GOOD</v>
      </c>
      <c r="Q308" s="78">
        <v>0.0</v>
      </c>
      <c r="R308" s="45" t="s">
        <v>1587</v>
      </c>
    </row>
    <row r="309" spans="8:8">
      <c r="A309" s="22" t="s">
        <v>631</v>
      </c>
      <c r="B309" s="36" t="s">
        <v>1586</v>
      </c>
      <c r="C309" s="88" t="s">
        <v>1541</v>
      </c>
      <c r="D309" s="36">
        <v>0.0</v>
      </c>
      <c r="E309" s="36">
        <v>0.0</v>
      </c>
      <c r="F309" s="36">
        <v>0.0</v>
      </c>
      <c r="G309" s="76">
        <f t="shared" si="31"/>
        <v>0.0</v>
      </c>
      <c r="H309" s="76" t="str">
        <f t="shared" si="32"/>
        <v>GOOD</v>
      </c>
      <c r="I309" s="36">
        <v>0.0</v>
      </c>
      <c r="J309" s="77">
        <f t="shared" si="33"/>
        <v>0.0</v>
      </c>
      <c r="K309" s="77">
        <f t="shared" si="35"/>
        <v>0.0</v>
      </c>
      <c r="L309" s="77" t="str">
        <f t="shared" si="34"/>
        <v>GOOD</v>
      </c>
      <c r="M309" s="36">
        <v>0.0</v>
      </c>
      <c r="N309" s="76" t="str">
        <f t="shared" si="36"/>
        <v>GOOD</v>
      </c>
      <c r="P309" s="76" t="str">
        <f>IF((M309+'[1]Kenya Adopter Survey_ Summar...'!P97)=I309,"GOOD","Incomplete or issue")</f>
        <v>GOOD</v>
      </c>
      <c r="Q309" s="78">
        <v>0.0</v>
      </c>
      <c r="R309" s="45" t="s">
        <v>1587</v>
      </c>
    </row>
    <row r="310" spans="8:8">
      <c r="A310" s="22" t="s">
        <v>631</v>
      </c>
      <c r="B310" s="36" t="s">
        <v>1586</v>
      </c>
      <c r="C310" s="88" t="s">
        <v>1544</v>
      </c>
      <c r="D310" s="36">
        <v>0.0</v>
      </c>
      <c r="E310" s="36">
        <v>0.0</v>
      </c>
      <c r="F310" s="36">
        <v>0.0</v>
      </c>
      <c r="G310" s="76">
        <f t="shared" si="31"/>
        <v>0.0</v>
      </c>
      <c r="H310" s="76" t="str">
        <f t="shared" si="32"/>
        <v>GOOD</v>
      </c>
      <c r="I310" s="36">
        <v>0.0</v>
      </c>
      <c r="J310" s="77">
        <f t="shared" si="33"/>
        <v>0.0</v>
      </c>
      <c r="K310" s="77">
        <f t="shared" si="35"/>
        <v>0.0</v>
      </c>
      <c r="L310" s="77" t="str">
        <f t="shared" si="34"/>
        <v>GOOD</v>
      </c>
      <c r="M310" s="36">
        <v>0.0</v>
      </c>
      <c r="N310" s="76" t="str">
        <f t="shared" si="37" ref="N310:N341">IF(I310=M310,"GOOD","Incomplete")</f>
        <v>GOOD</v>
      </c>
      <c r="P310" s="76" t="str">
        <f>IF((M310+'[1]Kenya Adopter Survey_ Summar...'!P98)=I310,"GOOD","Incomplete or issue")</f>
        <v>GOOD</v>
      </c>
      <c r="Q310" s="78">
        <v>0.0</v>
      </c>
      <c r="R310" s="45" t="s">
        <v>1587</v>
      </c>
    </row>
    <row r="311" spans="8:8">
      <c r="A311" s="22" t="s">
        <v>631</v>
      </c>
      <c r="B311" s="36" t="s">
        <v>1586</v>
      </c>
      <c r="C311" s="88" t="s">
        <v>1547</v>
      </c>
      <c r="D311" s="36">
        <v>0.0</v>
      </c>
      <c r="E311" s="36">
        <v>0.0</v>
      </c>
      <c r="F311" s="36">
        <v>0.0</v>
      </c>
      <c r="G311" s="76">
        <f t="shared" si="31"/>
        <v>0.0</v>
      </c>
      <c r="H311" s="76" t="str">
        <f t="shared" si="32"/>
        <v>GOOD</v>
      </c>
      <c r="I311" s="36">
        <v>0.0</v>
      </c>
      <c r="J311" s="77">
        <f t="shared" si="33"/>
        <v>0.0</v>
      </c>
      <c r="K311" s="77">
        <f t="shared" si="35"/>
        <v>0.0</v>
      </c>
      <c r="L311" s="77" t="str">
        <f t="shared" si="34"/>
        <v>GOOD</v>
      </c>
      <c r="M311" s="36">
        <v>0.0</v>
      </c>
      <c r="N311" s="76" t="str">
        <f t="shared" si="37"/>
        <v>GOOD</v>
      </c>
      <c r="P311" s="76" t="str">
        <f>IF((M311+'[1]Kenya Adopter Survey_ Summar...'!P99)=I311,"GOOD","Incomplete or issue")</f>
        <v>GOOD</v>
      </c>
      <c r="Q311" s="78">
        <v>0.0</v>
      </c>
      <c r="R311" s="45" t="s">
        <v>1587</v>
      </c>
    </row>
    <row r="312" spans="8:8">
      <c r="A312" s="22" t="s">
        <v>631</v>
      </c>
      <c r="B312" s="36" t="s">
        <v>1586</v>
      </c>
      <c r="C312" s="88" t="s">
        <v>1548</v>
      </c>
      <c r="D312" s="36">
        <v>0.0</v>
      </c>
      <c r="E312" s="36">
        <v>0.0</v>
      </c>
      <c r="F312" s="36">
        <v>0.0</v>
      </c>
      <c r="G312" s="76">
        <f t="shared" si="31"/>
        <v>0.0</v>
      </c>
      <c r="H312" s="76" t="str">
        <f t="shared" si="32"/>
        <v>GOOD</v>
      </c>
      <c r="I312" s="36">
        <v>0.0</v>
      </c>
      <c r="J312" s="77">
        <f t="shared" si="33"/>
        <v>0.0</v>
      </c>
      <c r="K312" s="77">
        <f t="shared" si="35"/>
        <v>0.0</v>
      </c>
      <c r="L312" s="77" t="str">
        <f t="shared" si="34"/>
        <v>GOOD</v>
      </c>
      <c r="M312" s="36">
        <v>0.0</v>
      </c>
      <c r="N312" s="76" t="str">
        <f t="shared" si="37"/>
        <v>GOOD</v>
      </c>
      <c r="P312" s="76" t="str">
        <f>IF((M312+'[1]Kenya Adopter Survey_ Summar...'!P100)=I312,"GOOD","Incomplete or issue")</f>
        <v>GOOD</v>
      </c>
      <c r="Q312" s="78">
        <v>0.0</v>
      </c>
      <c r="R312" s="45" t="s">
        <v>1587</v>
      </c>
    </row>
    <row r="313" spans="8:8">
      <c r="A313" s="22" t="s">
        <v>631</v>
      </c>
      <c r="B313" s="36" t="s">
        <v>1586</v>
      </c>
      <c r="C313" s="88" t="s">
        <v>1549</v>
      </c>
      <c r="D313" s="36">
        <v>0.0</v>
      </c>
      <c r="E313" s="36">
        <v>0.0</v>
      </c>
      <c r="F313" s="36">
        <v>0.0</v>
      </c>
      <c r="G313" s="76">
        <f t="shared" si="31"/>
        <v>0.0</v>
      </c>
      <c r="H313" s="76" t="str">
        <f t="shared" si="32"/>
        <v>GOOD</v>
      </c>
      <c r="I313" s="36">
        <v>0.0</v>
      </c>
      <c r="J313" s="77">
        <f t="shared" si="33"/>
        <v>0.0</v>
      </c>
      <c r="K313" s="77">
        <f t="shared" si="35"/>
        <v>0.0</v>
      </c>
      <c r="L313" s="77" t="str">
        <f t="shared" si="34"/>
        <v>GOOD</v>
      </c>
      <c r="M313" s="36">
        <v>0.0</v>
      </c>
      <c r="N313" s="76" t="str">
        <f t="shared" si="37"/>
        <v>GOOD</v>
      </c>
      <c r="P313" s="76" t="str">
        <f>IF((M313+'[1]Kenya Adopter Survey_ Summar...'!P101)=I313,"GOOD","Incomplete or issue")</f>
        <v>GOOD</v>
      </c>
      <c r="Q313" s="78">
        <v>0.0</v>
      </c>
      <c r="R313" s="45" t="s">
        <v>1587</v>
      </c>
    </row>
    <row r="314" spans="8:8">
      <c r="A314" s="22" t="s">
        <v>631</v>
      </c>
      <c r="B314" s="36" t="s">
        <v>1586</v>
      </c>
      <c r="C314" s="88" t="s">
        <v>1550</v>
      </c>
      <c r="D314" s="36">
        <v>0.0</v>
      </c>
      <c r="E314" s="36">
        <v>0.0</v>
      </c>
      <c r="F314" s="36">
        <v>0.0</v>
      </c>
      <c r="G314" s="76">
        <f t="shared" si="31"/>
        <v>0.0</v>
      </c>
      <c r="H314" s="76" t="str">
        <f t="shared" si="32"/>
        <v>GOOD</v>
      </c>
      <c r="I314" s="36">
        <v>0.0</v>
      </c>
      <c r="J314" s="77">
        <f t="shared" si="33"/>
        <v>0.0</v>
      </c>
      <c r="K314" s="77">
        <f t="shared" si="35"/>
        <v>0.0</v>
      </c>
      <c r="L314" s="77" t="str">
        <f t="shared" si="34"/>
        <v>GOOD</v>
      </c>
      <c r="M314" s="36">
        <v>0.0</v>
      </c>
      <c r="N314" s="76" t="str">
        <f t="shared" si="37"/>
        <v>GOOD</v>
      </c>
      <c r="P314" s="76" t="str">
        <f>IF((M314+'[1]Kenya Adopter Survey_ Summar...'!P102)=I314,"GOOD","Incomplete or issue")</f>
        <v>GOOD</v>
      </c>
      <c r="Q314" s="78">
        <v>0.0</v>
      </c>
      <c r="R314" s="45" t="s">
        <v>1587</v>
      </c>
    </row>
    <row r="315" spans="8:8">
      <c r="A315" s="22" t="s">
        <v>631</v>
      </c>
      <c r="B315" s="36" t="s">
        <v>1586</v>
      </c>
      <c r="C315" s="88">
        <v>45327.0</v>
      </c>
      <c r="D315" s="36">
        <v>0.0</v>
      </c>
      <c r="E315" s="36">
        <v>0.0</v>
      </c>
      <c r="F315" s="36">
        <v>0.0</v>
      </c>
      <c r="G315" s="76">
        <f t="shared" si="31"/>
        <v>0.0</v>
      </c>
      <c r="H315" s="76" t="str">
        <f t="shared" si="32"/>
        <v>GOOD</v>
      </c>
      <c r="I315" s="36">
        <v>0.0</v>
      </c>
      <c r="J315" s="77">
        <f t="shared" si="33"/>
        <v>0.0</v>
      </c>
      <c r="K315" s="77">
        <f t="shared" si="35"/>
        <v>0.0</v>
      </c>
      <c r="L315" s="77" t="str">
        <f t="shared" si="34"/>
        <v>GOOD</v>
      </c>
      <c r="M315" s="36">
        <v>0.0</v>
      </c>
      <c r="N315" s="76" t="str">
        <f t="shared" si="37"/>
        <v>GOOD</v>
      </c>
      <c r="P315" s="76" t="str">
        <f>IF((M315+'[1]Kenya Adopter Survey_ Summar...'!P103)=I315,"GOOD","Incomplete or issue")</f>
        <v>GOOD</v>
      </c>
      <c r="Q315" s="78">
        <v>0.0</v>
      </c>
      <c r="R315" s="45" t="s">
        <v>1587</v>
      </c>
    </row>
    <row r="316" spans="8:8">
      <c r="A316" s="22" t="s">
        <v>631</v>
      </c>
      <c r="B316" s="36" t="s">
        <v>1586</v>
      </c>
      <c r="C316" s="88">
        <v>45356.0</v>
      </c>
      <c r="D316" s="36">
        <v>0.0</v>
      </c>
      <c r="E316" s="36">
        <v>0.0</v>
      </c>
      <c r="F316" s="36">
        <v>0.0</v>
      </c>
      <c r="G316" s="76">
        <f t="shared" si="31"/>
        <v>0.0</v>
      </c>
      <c r="H316" s="76" t="str">
        <f t="shared" si="32"/>
        <v>GOOD</v>
      </c>
      <c r="I316" s="36">
        <v>0.0</v>
      </c>
      <c r="J316" s="77">
        <f t="shared" si="33"/>
        <v>0.0</v>
      </c>
      <c r="K316" s="77">
        <f t="shared" si="35"/>
        <v>0.0</v>
      </c>
      <c r="L316" s="77" t="str">
        <f t="shared" si="34"/>
        <v>GOOD</v>
      </c>
      <c r="M316" s="36">
        <v>0.0</v>
      </c>
      <c r="N316" s="76" t="str">
        <f t="shared" si="37"/>
        <v>GOOD</v>
      </c>
      <c r="P316" s="76" t="str">
        <f>IF((M316+'[1]Kenya Adopter Survey_ Summar...'!P104)=I316,"GOOD","Incomplete or issue")</f>
        <v>GOOD</v>
      </c>
      <c r="Q316" s="78">
        <v>0.0</v>
      </c>
      <c r="R316" s="45" t="s">
        <v>1587</v>
      </c>
    </row>
    <row r="317" spans="8:8">
      <c r="A317" s="22" t="s">
        <v>631</v>
      </c>
      <c r="B317" s="36" t="s">
        <v>1586</v>
      </c>
      <c r="C317" s="88">
        <v>45387.0</v>
      </c>
      <c r="D317" s="36">
        <v>0.0</v>
      </c>
      <c r="E317" s="36">
        <v>0.0</v>
      </c>
      <c r="F317" s="36">
        <v>0.0</v>
      </c>
      <c r="G317" s="76">
        <f t="shared" si="31"/>
        <v>0.0</v>
      </c>
      <c r="H317" s="76" t="str">
        <f t="shared" si="32"/>
        <v>GOOD</v>
      </c>
      <c r="I317" s="36">
        <v>0.0</v>
      </c>
      <c r="J317" s="77">
        <f t="shared" si="33"/>
        <v>0.0</v>
      </c>
      <c r="K317" s="77">
        <f t="shared" si="35"/>
        <v>0.0</v>
      </c>
      <c r="L317" s="77" t="str">
        <f t="shared" si="34"/>
        <v>GOOD</v>
      </c>
      <c r="M317" s="36">
        <v>0.0</v>
      </c>
      <c r="N317" s="76" t="str">
        <f t="shared" si="37"/>
        <v>GOOD</v>
      </c>
      <c r="P317" s="76" t="str">
        <f>IF((M317+'[1]Kenya Adopter Survey_ Summar...'!P105)=I317,"GOOD","Incomplete or issue")</f>
        <v>GOOD</v>
      </c>
      <c r="Q317" s="78">
        <v>0.0</v>
      </c>
      <c r="R317" s="45" t="s">
        <v>1587</v>
      </c>
    </row>
    <row r="318" spans="8:8">
      <c r="A318" s="22" t="s">
        <v>631</v>
      </c>
      <c r="B318" s="36" t="s">
        <v>1586</v>
      </c>
      <c r="C318" s="88">
        <v>45448.0</v>
      </c>
      <c r="D318" s="36">
        <v>0.0</v>
      </c>
      <c r="E318" s="36">
        <v>0.0</v>
      </c>
      <c r="F318" s="36">
        <v>0.0</v>
      </c>
      <c r="G318" s="76">
        <f t="shared" si="31"/>
        <v>0.0</v>
      </c>
      <c r="H318" s="76" t="str">
        <f t="shared" si="32"/>
        <v>GOOD</v>
      </c>
      <c r="I318" s="36">
        <v>0.0</v>
      </c>
      <c r="J318" s="77">
        <f t="shared" si="33"/>
        <v>0.0</v>
      </c>
      <c r="K318" s="77">
        <f t="shared" si="35"/>
        <v>0.0</v>
      </c>
      <c r="L318" s="77" t="str">
        <f t="shared" si="34"/>
        <v>GOOD</v>
      </c>
      <c r="M318" s="36">
        <v>0.0</v>
      </c>
      <c r="N318" s="76" t="str">
        <f t="shared" si="37"/>
        <v>GOOD</v>
      </c>
      <c r="P318" s="76" t="str">
        <f>IF((M318+'[1]Kenya Adopter Survey_ Summar...'!P106)=I318,"GOOD","Incomplete or issue")</f>
        <v>GOOD</v>
      </c>
      <c r="Q318" s="78">
        <v>0.0</v>
      </c>
      <c r="R318" s="45" t="s">
        <v>1587</v>
      </c>
    </row>
    <row r="319" spans="8:8">
      <c r="A319" s="22" t="s">
        <v>631</v>
      </c>
      <c r="B319" s="36" t="s">
        <v>1586</v>
      </c>
      <c r="C319" s="88">
        <v>45478.0</v>
      </c>
      <c r="D319" s="36">
        <v>0.0</v>
      </c>
      <c r="E319" s="36">
        <v>0.0</v>
      </c>
      <c r="F319" s="36">
        <v>0.0</v>
      </c>
      <c r="G319" s="76">
        <f t="shared" si="31"/>
        <v>0.0</v>
      </c>
      <c r="H319" s="76" t="str">
        <f t="shared" si="32"/>
        <v>GOOD</v>
      </c>
      <c r="I319" s="36">
        <v>0.0</v>
      </c>
      <c r="J319" s="77">
        <f t="shared" si="33"/>
        <v>0.0</v>
      </c>
      <c r="K319" s="77">
        <f t="shared" si="35"/>
        <v>0.0</v>
      </c>
      <c r="L319" s="77" t="str">
        <f t="shared" si="34"/>
        <v>GOOD</v>
      </c>
      <c r="M319" s="36">
        <v>0.0</v>
      </c>
      <c r="N319" s="76" t="str">
        <f t="shared" si="37"/>
        <v>GOOD</v>
      </c>
      <c r="P319" s="76" t="str">
        <f>IF((M319+'[1]Kenya Adopter Survey_ Summar...'!P107)=I319,"GOOD","Incomplete or issue")</f>
        <v>GOOD</v>
      </c>
      <c r="Q319" s="78">
        <v>0.0</v>
      </c>
      <c r="R319" s="45" t="s">
        <v>1587</v>
      </c>
    </row>
    <row r="320" spans="8:8">
      <c r="A320" s="22" t="s">
        <v>631</v>
      </c>
      <c r="B320" s="36" t="s">
        <v>1586</v>
      </c>
      <c r="C320" s="88">
        <v>45509.0</v>
      </c>
      <c r="D320" s="36">
        <v>0.0</v>
      </c>
      <c r="E320" s="36">
        <v>0.0</v>
      </c>
      <c r="F320" s="36">
        <v>0.0</v>
      </c>
      <c r="G320" s="76">
        <f t="shared" si="31"/>
        <v>0.0</v>
      </c>
      <c r="H320" s="76" t="str">
        <f t="shared" si="32"/>
        <v>GOOD</v>
      </c>
      <c r="I320" s="36">
        <v>0.0</v>
      </c>
      <c r="J320" s="77">
        <f t="shared" si="33"/>
        <v>0.0</v>
      </c>
      <c r="K320" s="77">
        <f t="shared" si="35"/>
        <v>0.0</v>
      </c>
      <c r="L320" s="77" t="str">
        <f t="shared" si="34"/>
        <v>GOOD</v>
      </c>
      <c r="M320" s="36">
        <v>0.0</v>
      </c>
      <c r="N320" s="76" t="str">
        <f t="shared" si="37"/>
        <v>GOOD</v>
      </c>
      <c r="P320" s="76" t="str">
        <f>IF((M320+'[1]Kenya Adopter Survey_ Summar...'!P108)=I320,"GOOD","Incomplete or issue")</f>
        <v>GOOD</v>
      </c>
      <c r="Q320" s="78">
        <v>0.0</v>
      </c>
      <c r="R320" s="45" t="s">
        <v>1587</v>
      </c>
    </row>
    <row r="321" spans="8:8">
      <c r="A321" s="22" t="s">
        <v>631</v>
      </c>
      <c r="B321" s="36" t="s">
        <v>1586</v>
      </c>
      <c r="C321" s="88">
        <v>45540.0</v>
      </c>
      <c r="D321" s="36">
        <v>0.0</v>
      </c>
      <c r="E321" s="36">
        <v>0.0</v>
      </c>
      <c r="F321" s="36">
        <v>0.0</v>
      </c>
      <c r="G321" s="76">
        <f t="shared" si="31"/>
        <v>0.0</v>
      </c>
      <c r="H321" s="76" t="str">
        <f t="shared" si="32"/>
        <v>GOOD</v>
      </c>
      <c r="I321" s="36">
        <v>0.0</v>
      </c>
      <c r="J321" s="77">
        <f t="shared" si="33"/>
        <v>0.0</v>
      </c>
      <c r="K321" s="77">
        <f t="shared" si="35"/>
        <v>0.0</v>
      </c>
      <c r="L321" s="77" t="str">
        <f t="shared" si="34"/>
        <v>GOOD</v>
      </c>
      <c r="M321" s="36">
        <v>0.0</v>
      </c>
      <c r="N321" s="76" t="str">
        <f t="shared" si="37"/>
        <v>GOOD</v>
      </c>
      <c r="P321" s="76" t="str">
        <f>IF((M321+'[1]Kenya Adopter Survey_ Summar...'!P109)=I321,"GOOD","Incomplete or issue")</f>
        <v>GOOD</v>
      </c>
      <c r="Q321" s="78">
        <v>0.0</v>
      </c>
      <c r="R321" s="45" t="s">
        <v>1587</v>
      </c>
    </row>
    <row r="322" spans="8:8" ht="43.2">
      <c r="A322" s="22" t="s">
        <v>631</v>
      </c>
      <c r="B322" s="36" t="s">
        <v>1586</v>
      </c>
      <c r="C322" s="36" t="s">
        <v>1557</v>
      </c>
      <c r="D322" s="36">
        <v>1.0</v>
      </c>
      <c r="E322" s="36">
        <v>1.0</v>
      </c>
      <c r="F322" s="36">
        <v>0.0</v>
      </c>
      <c r="G322" s="76">
        <f t="shared" si="31"/>
        <v>1.0</v>
      </c>
      <c r="H322" s="76" t="str">
        <f t="shared" si="32"/>
        <v>GOOD</v>
      </c>
      <c r="I322" s="36">
        <v>1.0</v>
      </c>
      <c r="J322" s="77">
        <f t="shared" si="33"/>
        <v>0.0</v>
      </c>
      <c r="K322" s="77">
        <f t="shared" si="35"/>
        <v>1.0</v>
      </c>
      <c r="L322" s="77" t="str">
        <f t="shared" si="34"/>
        <v>GOOD</v>
      </c>
      <c r="M322" s="36">
        <v>1.0</v>
      </c>
      <c r="N322" s="76" t="str">
        <f t="shared" si="37"/>
        <v>GOOD</v>
      </c>
      <c r="P322" s="76" t="str">
        <f>IF((M322+'[1]Kenya Adopter Survey_ Summar...'!P110)=I322,"GOOD","Incomplete or issue")</f>
        <v>GOOD</v>
      </c>
      <c r="Q322" s="78">
        <v>1.0</v>
      </c>
      <c r="R322" s="45" t="s">
        <v>553</v>
      </c>
      <c r="S322" s="102" t="s">
        <v>1590</v>
      </c>
      <c r="T322" s="74" t="s">
        <v>1591</v>
      </c>
    </row>
    <row r="323" spans="8:8">
      <c r="A323" s="22" t="s">
        <v>631</v>
      </c>
      <c r="B323" s="36" t="s">
        <v>1586</v>
      </c>
      <c r="C323" s="36" t="s">
        <v>1554</v>
      </c>
      <c r="D323" s="36">
        <v>0.0</v>
      </c>
      <c r="E323" s="36">
        <v>0.0</v>
      </c>
      <c r="F323" s="36">
        <v>0.0</v>
      </c>
      <c r="G323" s="76">
        <f t="shared" si="38" ref="G323:G386">SUM(E323:F323)</f>
        <v>0.0</v>
      </c>
      <c r="H323" s="76" t="str">
        <f t="shared" si="39" ref="H323:H386">IF(D323=G323,"GOOD","ISSUE")</f>
        <v>GOOD</v>
      </c>
      <c r="I323" s="36">
        <v>0.0</v>
      </c>
      <c r="J323" s="77">
        <f t="shared" si="40" ref="J323:J366">E323-I323</f>
        <v>0.0</v>
      </c>
      <c r="K323" s="77">
        <f t="shared" si="35"/>
        <v>0.0</v>
      </c>
      <c r="L323" s="77" t="str">
        <f t="shared" si="41" ref="L323:L386">IF(E323=K323,"GOOD","ISSUE")</f>
        <v>GOOD</v>
      </c>
      <c r="M323" s="36">
        <v>0.0</v>
      </c>
      <c r="N323" s="76" t="str">
        <f t="shared" si="37"/>
        <v>GOOD</v>
      </c>
      <c r="P323" s="76" t="str">
        <f>IF((M323+'[1]Kenya Adopter Survey_ Summar...'!P111)=I323,"GOOD","Incomplete or issue")</f>
        <v>GOOD</v>
      </c>
      <c r="Q323" s="78">
        <v>0.0</v>
      </c>
      <c r="R323" s="45" t="s">
        <v>1587</v>
      </c>
    </row>
    <row r="324" spans="8:8">
      <c r="A324" s="22" t="s">
        <v>631</v>
      </c>
      <c r="B324" s="36" t="s">
        <v>1586</v>
      </c>
      <c r="C324" s="36" t="s">
        <v>1555</v>
      </c>
      <c r="D324" s="36">
        <v>0.0</v>
      </c>
      <c r="E324" s="36">
        <v>0.0</v>
      </c>
      <c r="F324" s="36">
        <v>0.0</v>
      </c>
      <c r="G324" s="76">
        <f t="shared" si="38"/>
        <v>0.0</v>
      </c>
      <c r="H324" s="76" t="str">
        <f t="shared" si="39"/>
        <v>GOOD</v>
      </c>
      <c r="I324" s="36">
        <v>0.0</v>
      </c>
      <c r="J324" s="77">
        <f t="shared" si="40"/>
        <v>0.0</v>
      </c>
      <c r="K324" s="77">
        <f t="shared" si="35"/>
        <v>0.0</v>
      </c>
      <c r="L324" s="77" t="str">
        <f t="shared" si="41"/>
        <v>GOOD</v>
      </c>
      <c r="M324" s="36">
        <v>0.0</v>
      </c>
      <c r="N324" s="76" t="str">
        <f t="shared" si="37"/>
        <v>GOOD</v>
      </c>
      <c r="P324" s="76" t="str">
        <f>IF((M324+'[1]Kenya Adopter Survey_ Summar...'!P112)=I324,"GOOD","Incomplete or issue")</f>
        <v>GOOD</v>
      </c>
      <c r="Q324" s="78">
        <v>0.0</v>
      </c>
      <c r="R324" s="45" t="s">
        <v>1587</v>
      </c>
    </row>
    <row r="325" spans="8:8">
      <c r="A325" s="22" t="s">
        <v>631</v>
      </c>
      <c r="B325" s="36" t="s">
        <v>1586</v>
      </c>
      <c r="C325" s="36" t="s">
        <v>1556</v>
      </c>
      <c r="D325" s="36">
        <v>0.0</v>
      </c>
      <c r="E325" s="36">
        <v>0.0</v>
      </c>
      <c r="F325" s="36">
        <v>0.0</v>
      </c>
      <c r="G325" s="76">
        <f t="shared" si="38"/>
        <v>0.0</v>
      </c>
      <c r="H325" s="76" t="str">
        <f t="shared" si="39"/>
        <v>GOOD</v>
      </c>
      <c r="I325" s="36">
        <v>0.0</v>
      </c>
      <c r="J325" s="77">
        <f t="shared" si="40"/>
        <v>0.0</v>
      </c>
      <c r="K325" s="77">
        <f t="shared" si="35"/>
        <v>0.0</v>
      </c>
      <c r="L325" s="77" t="str">
        <f t="shared" si="41"/>
        <v>GOOD</v>
      </c>
      <c r="M325" s="36">
        <v>0.0</v>
      </c>
      <c r="N325" s="76" t="str">
        <f t="shared" si="37"/>
        <v>GOOD</v>
      </c>
      <c r="P325" s="76" t="str">
        <f>IF((M325+'[1]Kenya Adopter Survey_ Summar...'!P113)=I325,"GOOD","Incomplete or issue")</f>
        <v>GOOD</v>
      </c>
      <c r="Q325" s="78">
        <v>0.0</v>
      </c>
      <c r="R325" s="45" t="s">
        <v>1587</v>
      </c>
    </row>
    <row r="326" spans="8:8">
      <c r="A326" s="22" t="s">
        <v>631</v>
      </c>
      <c r="B326" s="36" t="s">
        <v>1586</v>
      </c>
      <c r="C326" s="36" t="s">
        <v>1559</v>
      </c>
      <c r="D326" s="36">
        <v>0.0</v>
      </c>
      <c r="E326" s="36">
        <v>0.0</v>
      </c>
      <c r="F326" s="36">
        <v>0.0</v>
      </c>
      <c r="G326" s="76">
        <f t="shared" si="38"/>
        <v>0.0</v>
      </c>
      <c r="H326" s="76" t="str">
        <f t="shared" si="39"/>
        <v>GOOD</v>
      </c>
      <c r="I326" s="36">
        <v>0.0</v>
      </c>
      <c r="J326" s="77">
        <f t="shared" si="40"/>
        <v>0.0</v>
      </c>
      <c r="K326" s="77">
        <f t="shared" si="35"/>
        <v>0.0</v>
      </c>
      <c r="L326" s="77" t="str">
        <f t="shared" si="41"/>
        <v>GOOD</v>
      </c>
      <c r="M326" s="36">
        <v>0.0</v>
      </c>
      <c r="N326" s="76" t="str">
        <f t="shared" si="37"/>
        <v>GOOD</v>
      </c>
      <c r="P326" s="76" t="str">
        <f>IF((M326+'[1]Kenya Adopter Survey_ Summar...'!P114)=I326,"GOOD","Incomplete or issue")</f>
        <v>GOOD</v>
      </c>
      <c r="Q326" s="78">
        <v>0.0</v>
      </c>
      <c r="R326" s="45" t="s">
        <v>1587</v>
      </c>
    </row>
    <row r="327" spans="8:8">
      <c r="A327" s="22" t="s">
        <v>631</v>
      </c>
      <c r="B327" s="36" t="s">
        <v>123</v>
      </c>
      <c r="C327" s="88">
        <v>45327.0</v>
      </c>
      <c r="D327" s="36">
        <v>0.0</v>
      </c>
      <c r="E327" s="36">
        <v>0.0</v>
      </c>
      <c r="F327" s="36">
        <v>0.0</v>
      </c>
      <c r="G327" s="76">
        <f t="shared" si="38"/>
        <v>0.0</v>
      </c>
      <c r="H327" s="76" t="str">
        <f t="shared" si="39"/>
        <v>GOOD</v>
      </c>
      <c r="I327" s="36">
        <v>0.0</v>
      </c>
      <c r="J327" s="77">
        <f t="shared" si="40"/>
        <v>0.0</v>
      </c>
      <c r="K327" s="77">
        <f t="shared" si="35"/>
        <v>0.0</v>
      </c>
      <c r="L327" s="77" t="str">
        <f t="shared" si="41"/>
        <v>GOOD</v>
      </c>
      <c r="M327" s="36">
        <v>0.0</v>
      </c>
      <c r="N327" s="76" t="str">
        <f t="shared" si="37"/>
        <v>GOOD</v>
      </c>
      <c r="P327" s="76" t="str">
        <f>IF((M327+'[1]Kenya Adopter Survey_ Summar...'!P115)=I327,"GOOD","Incomplete or issue")</f>
        <v>GOOD</v>
      </c>
      <c r="Q327" s="78">
        <v>0.0</v>
      </c>
      <c r="R327" s="45" t="s">
        <v>1587</v>
      </c>
    </row>
    <row r="328" spans="8:8">
      <c r="A328" s="22" t="s">
        <v>631</v>
      </c>
      <c r="B328" s="36" t="s">
        <v>123</v>
      </c>
      <c r="C328" s="88">
        <v>45356.0</v>
      </c>
      <c r="D328" s="36">
        <v>0.0</v>
      </c>
      <c r="E328" s="36">
        <v>0.0</v>
      </c>
      <c r="F328" s="36">
        <v>0.0</v>
      </c>
      <c r="G328" s="76">
        <f t="shared" si="38"/>
        <v>0.0</v>
      </c>
      <c r="H328" s="76" t="str">
        <f t="shared" si="39"/>
        <v>GOOD</v>
      </c>
      <c r="I328" s="36">
        <v>0.0</v>
      </c>
      <c r="J328" s="77">
        <f t="shared" si="40"/>
        <v>0.0</v>
      </c>
      <c r="K328" s="77">
        <f t="shared" si="35"/>
        <v>0.0</v>
      </c>
      <c r="L328" s="77" t="str">
        <f t="shared" si="41"/>
        <v>GOOD</v>
      </c>
      <c r="M328" s="36">
        <v>0.0</v>
      </c>
      <c r="N328" s="76" t="str">
        <f t="shared" si="37"/>
        <v>GOOD</v>
      </c>
      <c r="P328" s="76" t="str">
        <f>IF((M328+'[1]Kenya Adopter Survey_ Summar...'!P116)=I328,"GOOD","Incomplete or issue")</f>
        <v>GOOD</v>
      </c>
      <c r="Q328" s="78">
        <v>0.0</v>
      </c>
      <c r="R328" s="45" t="s">
        <v>1587</v>
      </c>
    </row>
    <row r="329" spans="8:8">
      <c r="A329" s="22" t="s">
        <v>631</v>
      </c>
      <c r="B329" s="36" t="s">
        <v>123</v>
      </c>
      <c r="C329" s="88">
        <v>45448.0</v>
      </c>
      <c r="D329" s="36">
        <v>0.0</v>
      </c>
      <c r="E329" s="36">
        <v>0.0</v>
      </c>
      <c r="F329" s="36">
        <v>0.0</v>
      </c>
      <c r="G329" s="76">
        <f t="shared" si="38"/>
        <v>0.0</v>
      </c>
      <c r="H329" s="76" t="str">
        <f t="shared" si="39"/>
        <v>GOOD</v>
      </c>
      <c r="I329" s="36">
        <v>0.0</v>
      </c>
      <c r="J329" s="77">
        <f t="shared" si="40"/>
        <v>0.0</v>
      </c>
      <c r="K329" s="77">
        <f t="shared" si="35"/>
        <v>0.0</v>
      </c>
      <c r="L329" s="77" t="str">
        <f t="shared" si="41"/>
        <v>GOOD</v>
      </c>
      <c r="M329" s="36">
        <v>0.0</v>
      </c>
      <c r="N329" s="76" t="str">
        <f t="shared" si="37"/>
        <v>GOOD</v>
      </c>
      <c r="P329" s="76" t="str">
        <f>IF((M329+'[1]Kenya Adopter Survey_ Summar...'!P117)=I329,"GOOD","Incomplete or issue")</f>
        <v>GOOD</v>
      </c>
      <c r="Q329" s="78">
        <v>0.0</v>
      </c>
      <c r="R329" s="45" t="s">
        <v>1587</v>
      </c>
    </row>
    <row r="330" spans="8:8">
      <c r="A330" s="22" t="s">
        <v>631</v>
      </c>
      <c r="B330" s="36" t="s">
        <v>123</v>
      </c>
      <c r="C330" s="88">
        <v>45478.0</v>
      </c>
      <c r="D330" s="36">
        <v>0.0</v>
      </c>
      <c r="E330" s="36">
        <v>0.0</v>
      </c>
      <c r="F330" s="36">
        <v>0.0</v>
      </c>
      <c r="G330" s="76">
        <f t="shared" si="38"/>
        <v>0.0</v>
      </c>
      <c r="H330" s="76" t="str">
        <f t="shared" si="39"/>
        <v>GOOD</v>
      </c>
      <c r="I330" s="36">
        <v>0.0</v>
      </c>
      <c r="J330" s="77">
        <f t="shared" si="40"/>
        <v>0.0</v>
      </c>
      <c r="K330" s="77">
        <f t="shared" si="35"/>
        <v>0.0</v>
      </c>
      <c r="L330" s="77" t="str">
        <f t="shared" si="41"/>
        <v>GOOD</v>
      </c>
      <c r="M330" s="36">
        <v>0.0</v>
      </c>
      <c r="N330" s="76" t="str">
        <f t="shared" si="37"/>
        <v>GOOD</v>
      </c>
      <c r="P330" s="76" t="str">
        <f>IF((M330+'[1]Kenya Adopter Survey_ Summar...'!P118)=I330,"GOOD","Incomplete or issue")</f>
        <v>GOOD</v>
      </c>
      <c r="Q330" s="78">
        <v>0.0</v>
      </c>
      <c r="R330" s="45" t="s">
        <v>1587</v>
      </c>
    </row>
    <row r="331" spans="8:8">
      <c r="A331" s="22" t="s">
        <v>631</v>
      </c>
      <c r="B331" s="36" t="s">
        <v>123</v>
      </c>
      <c r="C331" s="88">
        <v>45509.0</v>
      </c>
      <c r="D331" s="36">
        <v>0.0</v>
      </c>
      <c r="E331" s="36">
        <v>0.0</v>
      </c>
      <c r="F331" s="36">
        <v>0.0</v>
      </c>
      <c r="G331" s="76">
        <f t="shared" si="38"/>
        <v>0.0</v>
      </c>
      <c r="H331" s="76" t="str">
        <f t="shared" si="39"/>
        <v>GOOD</v>
      </c>
      <c r="I331" s="36">
        <v>0.0</v>
      </c>
      <c r="J331" s="77">
        <f t="shared" si="40"/>
        <v>0.0</v>
      </c>
      <c r="K331" s="77">
        <f t="shared" si="35"/>
        <v>0.0</v>
      </c>
      <c r="L331" s="77" t="str">
        <f t="shared" si="41"/>
        <v>GOOD</v>
      </c>
      <c r="M331" s="36">
        <v>0.0</v>
      </c>
      <c r="N331" s="76" t="str">
        <f t="shared" si="37"/>
        <v>GOOD</v>
      </c>
      <c r="P331" s="76" t="str">
        <f>IF((M331+'[1]Kenya Adopter Survey_ Summar...'!P119)=I331,"GOOD","Incomplete or issue")</f>
        <v>GOOD</v>
      </c>
      <c r="Q331" s="78">
        <v>0.0</v>
      </c>
      <c r="R331" s="45" t="s">
        <v>1587</v>
      </c>
    </row>
    <row r="332" spans="8:8" ht="43.2">
      <c r="A332" s="22" t="s">
        <v>631</v>
      </c>
      <c r="B332" s="36" t="s">
        <v>123</v>
      </c>
      <c r="C332" s="88">
        <v>45540.0</v>
      </c>
      <c r="D332" s="36">
        <v>1.0</v>
      </c>
      <c r="E332" s="36">
        <v>1.0</v>
      </c>
      <c r="F332" s="36">
        <v>0.0</v>
      </c>
      <c r="G332" s="76">
        <f t="shared" si="38"/>
        <v>1.0</v>
      </c>
      <c r="H332" s="76" t="str">
        <f t="shared" si="39"/>
        <v>GOOD</v>
      </c>
      <c r="I332" s="36">
        <v>1.0</v>
      </c>
      <c r="J332" s="77">
        <f t="shared" si="40"/>
        <v>0.0</v>
      </c>
      <c r="K332" s="77">
        <f t="shared" si="35"/>
        <v>1.0</v>
      </c>
      <c r="L332" s="77" t="str">
        <f t="shared" si="41"/>
        <v>GOOD</v>
      </c>
      <c r="M332" s="36">
        <v>1.0</v>
      </c>
      <c r="N332" s="76" t="str">
        <f t="shared" si="37"/>
        <v>GOOD</v>
      </c>
      <c r="P332" s="76" t="str">
        <f>IF((M332+'[1]Kenya Adopter Survey_ Summar...'!P120)=I332,"GOOD","Incomplete or issue")</f>
        <v>GOOD</v>
      </c>
      <c r="Q332" s="78">
        <v>1.0</v>
      </c>
      <c r="R332" s="45" t="s">
        <v>482</v>
      </c>
    </row>
    <row r="333" spans="8:8" ht="28.8">
      <c r="A333" s="22" t="s">
        <v>631</v>
      </c>
      <c r="B333" s="36" t="s">
        <v>123</v>
      </c>
      <c r="C333" s="36" t="s">
        <v>1554</v>
      </c>
      <c r="D333" s="36">
        <v>2.0</v>
      </c>
      <c r="E333" s="36">
        <v>1.0</v>
      </c>
      <c r="F333" s="36">
        <v>1.0</v>
      </c>
      <c r="G333" s="76">
        <f t="shared" si="38"/>
        <v>2.0</v>
      </c>
      <c r="H333" s="76" t="str">
        <f t="shared" si="39"/>
        <v>GOOD</v>
      </c>
      <c r="I333" s="36">
        <v>1.0</v>
      </c>
      <c r="J333" s="77">
        <f t="shared" si="40"/>
        <v>0.0</v>
      </c>
      <c r="K333" s="77">
        <f t="shared" si="35"/>
        <v>1.0</v>
      </c>
      <c r="L333" s="77" t="str">
        <f t="shared" si="41"/>
        <v>GOOD</v>
      </c>
      <c r="M333" s="36">
        <v>1.0</v>
      </c>
      <c r="N333" s="76" t="str">
        <f t="shared" si="37"/>
        <v>GOOD</v>
      </c>
      <c r="P333" s="76" t="str">
        <f>IF((M333+'[1]Kenya Adopter Survey_ Summar...'!P121)=I333,"GOOD","Incomplete or issue")</f>
        <v>Incomplete or issue</v>
      </c>
      <c r="Q333" s="78">
        <v>2.0</v>
      </c>
      <c r="R333" s="85" t="s">
        <v>483</v>
      </c>
    </row>
    <row r="334" spans="8:8" ht="28.8">
      <c r="A334" s="22" t="s">
        <v>631</v>
      </c>
      <c r="B334" s="36" t="s">
        <v>123</v>
      </c>
      <c r="C334" s="36" t="s">
        <v>1555</v>
      </c>
      <c r="D334" s="36">
        <v>1.0</v>
      </c>
      <c r="E334" s="36">
        <v>1.0</v>
      </c>
      <c r="F334" s="36">
        <v>0.0</v>
      </c>
      <c r="G334" s="76">
        <f t="shared" si="38"/>
        <v>1.0</v>
      </c>
      <c r="H334" s="76" t="str">
        <f t="shared" si="39"/>
        <v>GOOD</v>
      </c>
      <c r="I334" s="36">
        <v>1.0</v>
      </c>
      <c r="J334" s="77">
        <f t="shared" si="40"/>
        <v>0.0</v>
      </c>
      <c r="K334" s="77">
        <f t="shared" si="35"/>
        <v>1.0</v>
      </c>
      <c r="L334" s="77" t="str">
        <f t="shared" si="41"/>
        <v>GOOD</v>
      </c>
      <c r="M334" s="36">
        <v>1.0</v>
      </c>
      <c r="N334" s="76" t="str">
        <f t="shared" si="37"/>
        <v>GOOD</v>
      </c>
      <c r="P334" s="76" t="str">
        <f>IF((M334+'[1]Kenya Adopter Survey_ Summar...'!P122)=I334,"GOOD","Incomplete or issue")</f>
        <v>GOOD</v>
      </c>
      <c r="Q334" s="78">
        <v>1.0</v>
      </c>
      <c r="R334" s="85" t="s">
        <v>484</v>
      </c>
    </row>
    <row r="335" spans="8:8" ht="57.6">
      <c r="A335" s="22" t="s">
        <v>631</v>
      </c>
      <c r="B335" s="36" t="s">
        <v>123</v>
      </c>
      <c r="C335" s="36" t="s">
        <v>1556</v>
      </c>
      <c r="D335" s="20">
        <v>0.0</v>
      </c>
      <c r="E335" s="20">
        <v>0.0</v>
      </c>
      <c r="F335" s="20">
        <v>0.0</v>
      </c>
      <c r="G335" s="76">
        <f t="shared" si="38"/>
        <v>0.0</v>
      </c>
      <c r="H335" s="76" t="str">
        <f t="shared" si="39"/>
        <v>GOOD</v>
      </c>
      <c r="I335" s="36">
        <v>0.0</v>
      </c>
      <c r="J335" s="77">
        <f t="shared" si="40"/>
        <v>0.0</v>
      </c>
      <c r="K335" s="77">
        <f t="shared" si="42" ref="K335:K398">SUM(I335:J335)</f>
        <v>0.0</v>
      </c>
      <c r="L335" s="77" t="str">
        <f t="shared" si="41"/>
        <v>GOOD</v>
      </c>
      <c r="M335" s="52">
        <v>1.0</v>
      </c>
      <c r="N335" s="76" t="str">
        <f t="shared" si="37"/>
        <v>Incomplete</v>
      </c>
      <c r="P335" s="76" t="str">
        <f>IF((M335+'[1]Kenya Adopter Survey_ Summar...'!P123)=I335,"GOOD","Incomplete or issue")</f>
        <v>Incomplete or issue</v>
      </c>
      <c r="Q335" s="78">
        <v>1.0</v>
      </c>
      <c r="R335" s="45" t="s">
        <v>485</v>
      </c>
      <c r="S335" s="97" t="s">
        <v>1592</v>
      </c>
      <c r="T335" s="74" t="s">
        <v>1593</v>
      </c>
    </row>
    <row r="336" spans="8:8">
      <c r="A336" s="22" t="s">
        <v>631</v>
      </c>
      <c r="B336" s="36" t="s">
        <v>123</v>
      </c>
      <c r="C336" s="36" t="s">
        <v>1559</v>
      </c>
      <c r="D336" s="36">
        <v>0.0</v>
      </c>
      <c r="E336" s="36">
        <v>0.0</v>
      </c>
      <c r="F336" s="36">
        <v>0.0</v>
      </c>
      <c r="G336" s="76">
        <f t="shared" si="38"/>
        <v>0.0</v>
      </c>
      <c r="H336" s="76" t="str">
        <f t="shared" si="39"/>
        <v>GOOD</v>
      </c>
      <c r="I336" s="36">
        <v>0.0</v>
      </c>
      <c r="J336" s="77">
        <f t="shared" si="40"/>
        <v>0.0</v>
      </c>
      <c r="K336" s="77">
        <f t="shared" si="42"/>
        <v>0.0</v>
      </c>
      <c r="L336" s="77" t="str">
        <f t="shared" si="41"/>
        <v>GOOD</v>
      </c>
      <c r="M336" s="36">
        <v>0.0</v>
      </c>
      <c r="N336" s="76" t="str">
        <f t="shared" si="37"/>
        <v>GOOD</v>
      </c>
      <c r="P336" s="76" t="str">
        <f>IF((M336+'[1]Kenya Adopter Survey_ Summar...'!P124)=I336,"GOOD","Incomplete or issue")</f>
        <v>GOOD</v>
      </c>
      <c r="Q336" s="78">
        <v>0.0</v>
      </c>
      <c r="R336" s="45" t="s">
        <v>1587</v>
      </c>
    </row>
    <row r="337" spans="8:8" ht="28.8">
      <c r="A337" s="22" t="s">
        <v>631</v>
      </c>
      <c r="B337" s="36" t="s">
        <v>1594</v>
      </c>
      <c r="C337" s="36" t="s">
        <v>1549</v>
      </c>
      <c r="D337" s="36">
        <v>0.0</v>
      </c>
      <c r="E337" s="36">
        <v>0.0</v>
      </c>
      <c r="F337" s="36">
        <v>0.0</v>
      </c>
      <c r="G337" s="76">
        <f t="shared" si="38"/>
        <v>0.0</v>
      </c>
      <c r="H337" s="76" t="str">
        <f t="shared" si="39"/>
        <v>GOOD</v>
      </c>
      <c r="I337" s="36">
        <v>0.0</v>
      </c>
      <c r="J337" s="77">
        <f t="shared" si="40"/>
        <v>0.0</v>
      </c>
      <c r="K337" s="77">
        <f t="shared" si="42"/>
        <v>0.0</v>
      </c>
      <c r="L337" s="77" t="str">
        <f t="shared" si="41"/>
        <v>GOOD</v>
      </c>
      <c r="M337" s="36">
        <v>0.0</v>
      </c>
      <c r="N337" s="76" t="str">
        <f t="shared" si="37"/>
        <v>GOOD</v>
      </c>
      <c r="P337" s="76" t="str">
        <f>IF((M337+'[1]Kenya Adopter Survey_ Summar...'!P125)=I337,"GOOD","Incomplete or issue")</f>
        <v>GOOD</v>
      </c>
      <c r="Q337" s="78">
        <v>0.0</v>
      </c>
      <c r="R337" s="45" t="s">
        <v>466</v>
      </c>
    </row>
    <row r="338" spans="8:8" ht="28.8">
      <c r="A338" s="22" t="s">
        <v>631</v>
      </c>
      <c r="B338" s="36" t="s">
        <v>1594</v>
      </c>
      <c r="C338" s="36" t="s">
        <v>1550</v>
      </c>
      <c r="D338" s="36">
        <v>0.0</v>
      </c>
      <c r="E338" s="36">
        <v>0.0</v>
      </c>
      <c r="F338" s="36">
        <v>0.0</v>
      </c>
      <c r="G338" s="76">
        <f t="shared" si="38"/>
        <v>0.0</v>
      </c>
      <c r="H338" s="76" t="str">
        <f t="shared" si="39"/>
        <v>GOOD</v>
      </c>
      <c r="I338" s="36">
        <v>0.0</v>
      </c>
      <c r="J338" s="77">
        <f t="shared" si="40"/>
        <v>0.0</v>
      </c>
      <c r="K338" s="77">
        <f t="shared" si="42"/>
        <v>0.0</v>
      </c>
      <c r="L338" s="77" t="str">
        <f t="shared" si="41"/>
        <v>GOOD</v>
      </c>
      <c r="M338" s="36">
        <v>0.0</v>
      </c>
      <c r="N338" s="76" t="str">
        <f t="shared" si="37"/>
        <v>GOOD</v>
      </c>
      <c r="P338" s="76" t="str">
        <f>IF((M338+'[1]Kenya Adopter Survey_ Summar...'!P126)=I338,"GOOD","Incomplete or issue")</f>
        <v>GOOD</v>
      </c>
      <c r="Q338" s="78">
        <v>0.0</v>
      </c>
      <c r="R338" s="45" t="s">
        <v>466</v>
      </c>
    </row>
    <row r="339" spans="8:8" ht="28.8">
      <c r="A339" s="22" t="s">
        <v>631</v>
      </c>
      <c r="B339" s="36" t="s">
        <v>1594</v>
      </c>
      <c r="C339" s="88">
        <v>45448.0</v>
      </c>
      <c r="D339" s="36">
        <v>0.0</v>
      </c>
      <c r="E339" s="36">
        <v>0.0</v>
      </c>
      <c r="F339" s="36">
        <v>0.0</v>
      </c>
      <c r="G339" s="76">
        <f t="shared" si="38"/>
        <v>0.0</v>
      </c>
      <c r="H339" s="76" t="str">
        <f t="shared" si="39"/>
        <v>GOOD</v>
      </c>
      <c r="I339" s="36">
        <v>0.0</v>
      </c>
      <c r="J339" s="77">
        <f t="shared" si="40"/>
        <v>0.0</v>
      </c>
      <c r="K339" s="77">
        <f t="shared" si="42"/>
        <v>0.0</v>
      </c>
      <c r="L339" s="77" t="str">
        <f t="shared" si="41"/>
        <v>GOOD</v>
      </c>
      <c r="M339" s="36">
        <v>0.0</v>
      </c>
      <c r="N339" s="76" t="str">
        <f t="shared" si="37"/>
        <v>GOOD</v>
      </c>
      <c r="P339" s="76" t="str">
        <f>IF((M339+'[1]Kenya Adopter Survey_ Summar...'!P127)=I339,"GOOD","Incomplete or issue")</f>
        <v>GOOD</v>
      </c>
      <c r="Q339" s="78">
        <v>0.0</v>
      </c>
      <c r="R339" s="45" t="s">
        <v>466</v>
      </c>
    </row>
    <row r="340" spans="8:8" ht="28.8">
      <c r="A340" s="22" t="s">
        <v>631</v>
      </c>
      <c r="B340" s="36" t="s">
        <v>1594</v>
      </c>
      <c r="C340" s="88">
        <v>45478.0</v>
      </c>
      <c r="D340" s="36">
        <v>0.0</v>
      </c>
      <c r="E340" s="36">
        <v>0.0</v>
      </c>
      <c r="F340" s="36">
        <v>0.0</v>
      </c>
      <c r="G340" s="76">
        <f t="shared" si="38"/>
        <v>0.0</v>
      </c>
      <c r="H340" s="76" t="str">
        <f t="shared" si="39"/>
        <v>GOOD</v>
      </c>
      <c r="I340" s="36">
        <v>0.0</v>
      </c>
      <c r="J340" s="77">
        <f t="shared" si="40"/>
        <v>0.0</v>
      </c>
      <c r="K340" s="77">
        <f t="shared" si="42"/>
        <v>0.0</v>
      </c>
      <c r="L340" s="77" t="str">
        <f t="shared" si="41"/>
        <v>GOOD</v>
      </c>
      <c r="M340" s="36">
        <v>0.0</v>
      </c>
      <c r="N340" s="76" t="str">
        <f t="shared" si="37"/>
        <v>GOOD</v>
      </c>
      <c r="P340" s="76" t="str">
        <f>IF((M340+'[1]Kenya Adopter Survey_ Summar...'!P128)=I340,"GOOD","Incomplete or issue")</f>
        <v>GOOD</v>
      </c>
      <c r="Q340" s="78">
        <v>0.0</v>
      </c>
      <c r="R340" s="45" t="s">
        <v>466</v>
      </c>
    </row>
    <row r="341" spans="8:8" ht="28.8">
      <c r="A341" s="22" t="s">
        <v>631</v>
      </c>
      <c r="B341" s="36" t="s">
        <v>1594</v>
      </c>
      <c r="C341" s="88">
        <v>45509.0</v>
      </c>
      <c r="D341" s="36">
        <v>0.0</v>
      </c>
      <c r="E341" s="36">
        <v>0.0</v>
      </c>
      <c r="F341" s="36">
        <v>0.0</v>
      </c>
      <c r="G341" s="76">
        <f t="shared" si="38"/>
        <v>0.0</v>
      </c>
      <c r="H341" s="76" t="str">
        <f t="shared" si="39"/>
        <v>GOOD</v>
      </c>
      <c r="I341" s="36">
        <v>0.0</v>
      </c>
      <c r="J341" s="77">
        <f t="shared" si="40"/>
        <v>0.0</v>
      </c>
      <c r="K341" s="77">
        <f t="shared" si="42"/>
        <v>0.0</v>
      </c>
      <c r="L341" s="77" t="str">
        <f t="shared" si="41"/>
        <v>GOOD</v>
      </c>
      <c r="M341" s="36">
        <v>0.0</v>
      </c>
      <c r="N341" s="76" t="str">
        <f t="shared" si="37"/>
        <v>GOOD</v>
      </c>
      <c r="P341" s="76" t="str">
        <f>IF((M341+'[1]Kenya Adopter Survey_ Summar...'!P129)=I341,"GOOD","Incomplete or issue")</f>
        <v>GOOD</v>
      </c>
      <c r="Q341" s="78">
        <v>0.0</v>
      </c>
      <c r="R341" s="45" t="s">
        <v>466</v>
      </c>
    </row>
    <row r="342" spans="8:8" ht="28.8">
      <c r="A342" s="22" t="s">
        <v>631</v>
      </c>
      <c r="B342" s="36" t="s">
        <v>1594</v>
      </c>
      <c r="C342" s="88">
        <v>45540.0</v>
      </c>
      <c r="D342" s="36">
        <v>0.0</v>
      </c>
      <c r="E342" s="36">
        <v>0.0</v>
      </c>
      <c r="F342" s="36">
        <v>0.0</v>
      </c>
      <c r="G342" s="76">
        <f t="shared" si="38"/>
        <v>0.0</v>
      </c>
      <c r="H342" s="76" t="str">
        <f t="shared" si="39"/>
        <v>GOOD</v>
      </c>
      <c r="I342" s="36">
        <v>0.0</v>
      </c>
      <c r="J342" s="77">
        <f t="shared" si="40"/>
        <v>0.0</v>
      </c>
      <c r="K342" s="77">
        <f t="shared" si="42"/>
        <v>0.0</v>
      </c>
      <c r="L342" s="77" t="str">
        <f t="shared" si="41"/>
        <v>GOOD</v>
      </c>
      <c r="M342" s="36">
        <v>0.0</v>
      </c>
      <c r="N342" s="76" t="str">
        <f t="shared" si="43" ref="N342:N373">IF(I342=M342,"GOOD","Incomplete")</f>
        <v>GOOD</v>
      </c>
      <c r="P342" s="76" t="str">
        <f>IF((M342+'[1]Kenya Adopter Survey_ Summar...'!P130)=I342,"GOOD","Incomplete or issue")</f>
        <v>GOOD</v>
      </c>
      <c r="Q342" s="78">
        <v>0.0</v>
      </c>
      <c r="R342" s="45" t="s">
        <v>466</v>
      </c>
    </row>
    <row r="343" spans="8:8" ht="28.8">
      <c r="A343" s="22" t="s">
        <v>631</v>
      </c>
      <c r="B343" s="36" t="s">
        <v>1594</v>
      </c>
      <c r="C343" s="88" t="s">
        <v>1553</v>
      </c>
      <c r="D343" s="36">
        <v>0.0</v>
      </c>
      <c r="E343" s="36">
        <v>0.0</v>
      </c>
      <c r="F343" s="36">
        <v>0.0</v>
      </c>
      <c r="G343" s="76">
        <f t="shared" si="38"/>
        <v>0.0</v>
      </c>
      <c r="H343" s="76" t="str">
        <f t="shared" si="39"/>
        <v>GOOD</v>
      </c>
      <c r="I343" s="36">
        <v>0.0</v>
      </c>
      <c r="J343" s="77">
        <f t="shared" si="40"/>
        <v>0.0</v>
      </c>
      <c r="K343" s="77">
        <f t="shared" si="42"/>
        <v>0.0</v>
      </c>
      <c r="L343" s="77" t="str">
        <f t="shared" si="41"/>
        <v>GOOD</v>
      </c>
      <c r="M343" s="36">
        <v>0.0</v>
      </c>
      <c r="N343" s="76" t="str">
        <f t="shared" si="43"/>
        <v>GOOD</v>
      </c>
      <c r="P343" s="76" t="str">
        <f>IF((M343+'[1]Kenya Adopter Survey_ Summar...'!P131)=I343,"GOOD","Incomplete or issue")</f>
        <v>GOOD</v>
      </c>
      <c r="Q343" s="78">
        <v>0.0</v>
      </c>
      <c r="R343" s="45" t="s">
        <v>466</v>
      </c>
    </row>
    <row r="344" spans="8:8" ht="28.8">
      <c r="A344" s="22" t="s">
        <v>631</v>
      </c>
      <c r="B344" s="36" t="s">
        <v>1594</v>
      </c>
      <c r="C344" s="88" t="s">
        <v>1564</v>
      </c>
      <c r="D344" s="36">
        <v>0.0</v>
      </c>
      <c r="E344" s="36">
        <v>0.0</v>
      </c>
      <c r="F344" s="36">
        <v>0.0</v>
      </c>
      <c r="G344" s="76">
        <f t="shared" si="38"/>
        <v>0.0</v>
      </c>
      <c r="H344" s="76" t="str">
        <f t="shared" si="39"/>
        <v>GOOD</v>
      </c>
      <c r="I344" s="36">
        <v>0.0</v>
      </c>
      <c r="J344" s="77">
        <f t="shared" si="40"/>
        <v>0.0</v>
      </c>
      <c r="K344" s="77">
        <f t="shared" si="42"/>
        <v>0.0</v>
      </c>
      <c r="L344" s="77" t="str">
        <f t="shared" si="41"/>
        <v>GOOD</v>
      </c>
      <c r="M344" s="36">
        <v>0.0</v>
      </c>
      <c r="N344" s="76" t="str">
        <f t="shared" si="43"/>
        <v>GOOD</v>
      </c>
      <c r="P344" s="76" t="str">
        <f>IF((M344+'[1]Kenya Adopter Survey_ Summar...'!P132)=I344,"GOOD","Incomplete or issue")</f>
        <v>GOOD</v>
      </c>
      <c r="Q344" s="78">
        <v>0.0</v>
      </c>
      <c r="R344" s="45" t="s">
        <v>466</v>
      </c>
    </row>
    <row r="345" spans="8:8" ht="28.8">
      <c r="A345" s="22" t="s">
        <v>631</v>
      </c>
      <c r="B345" s="36" t="s">
        <v>1594</v>
      </c>
      <c r="C345" s="88" t="s">
        <v>1565</v>
      </c>
      <c r="D345" s="36">
        <v>1.0</v>
      </c>
      <c r="E345" s="36">
        <v>1.0</v>
      </c>
      <c r="F345" s="36">
        <v>0.0</v>
      </c>
      <c r="G345" s="76">
        <f t="shared" si="38"/>
        <v>1.0</v>
      </c>
      <c r="H345" s="76" t="str">
        <f t="shared" si="39"/>
        <v>GOOD</v>
      </c>
      <c r="I345" s="36">
        <v>1.0</v>
      </c>
      <c r="J345" s="77">
        <f t="shared" si="40"/>
        <v>0.0</v>
      </c>
      <c r="K345" s="77">
        <f t="shared" si="42"/>
        <v>1.0</v>
      </c>
      <c r="L345" s="77" t="str">
        <f t="shared" si="41"/>
        <v>GOOD</v>
      </c>
      <c r="M345" s="36">
        <v>1.0</v>
      </c>
      <c r="N345" s="76" t="str">
        <f t="shared" si="43"/>
        <v>GOOD</v>
      </c>
      <c r="P345" s="76" t="str">
        <f>IF((M345+'[1]Kenya Adopter Survey_ Summar...'!P133)=I345,"GOOD","Incomplete or issue")</f>
        <v>GOOD</v>
      </c>
      <c r="Q345" s="78">
        <v>1.0</v>
      </c>
      <c r="R345" s="45" t="s">
        <v>468</v>
      </c>
    </row>
    <row r="346" spans="8:8" ht="28.8">
      <c r="A346" s="22" t="s">
        <v>631</v>
      </c>
      <c r="B346" s="36" t="s">
        <v>1594</v>
      </c>
      <c r="C346" s="36" t="s">
        <v>1556</v>
      </c>
      <c r="D346" s="36">
        <v>1.0</v>
      </c>
      <c r="E346" s="36">
        <v>1.0</v>
      </c>
      <c r="F346" s="36">
        <v>0.0</v>
      </c>
      <c r="G346" s="76">
        <f t="shared" si="38"/>
        <v>1.0</v>
      </c>
      <c r="H346" s="76" t="str">
        <f t="shared" si="39"/>
        <v>GOOD</v>
      </c>
      <c r="I346" s="36">
        <v>1.0</v>
      </c>
      <c r="J346" s="77">
        <f t="shared" si="40"/>
        <v>0.0</v>
      </c>
      <c r="K346" s="77">
        <f t="shared" si="42"/>
        <v>1.0</v>
      </c>
      <c r="L346" s="77" t="str">
        <f t="shared" si="41"/>
        <v>GOOD</v>
      </c>
      <c r="M346" s="36">
        <v>1.0</v>
      </c>
      <c r="N346" s="76" t="str">
        <f t="shared" si="43"/>
        <v>GOOD</v>
      </c>
      <c r="P346" s="76" t="str">
        <f>IF((M346+'[1]Kenya Adopter Survey_ Summar...'!P134)=I346,"GOOD","Incomplete or issue")</f>
        <v>GOOD</v>
      </c>
      <c r="Q346" s="78">
        <v>1.0</v>
      </c>
      <c r="R346" s="45" t="s">
        <v>468</v>
      </c>
    </row>
    <row r="347" spans="8:8">
      <c r="A347" s="22" t="s">
        <v>631</v>
      </c>
      <c r="B347" s="36" t="s">
        <v>1594</v>
      </c>
      <c r="C347" s="36" t="s">
        <v>1559</v>
      </c>
      <c r="D347" s="36">
        <v>0.0</v>
      </c>
      <c r="E347" s="36">
        <v>0.0</v>
      </c>
      <c r="F347" s="36">
        <v>0.0</v>
      </c>
      <c r="G347" s="76">
        <f t="shared" si="38"/>
        <v>0.0</v>
      </c>
      <c r="H347" s="76" t="str">
        <f t="shared" si="39"/>
        <v>GOOD</v>
      </c>
      <c r="I347" s="36">
        <v>0.0</v>
      </c>
      <c r="J347" s="77">
        <f t="shared" si="40"/>
        <v>0.0</v>
      </c>
      <c r="K347" s="77">
        <f t="shared" si="42"/>
        <v>0.0</v>
      </c>
      <c r="L347" s="77" t="str">
        <f t="shared" si="41"/>
        <v>GOOD</v>
      </c>
      <c r="M347" s="36">
        <v>0.0</v>
      </c>
      <c r="N347" s="76" t="str">
        <f t="shared" si="43"/>
        <v>GOOD</v>
      </c>
      <c r="P347" s="76" t="str">
        <f>IF((M347+'[1]Kenya Adopter Survey_ Summar...'!P135)=I347,"GOOD","Incomplete or issue")</f>
        <v>GOOD</v>
      </c>
      <c r="Q347" s="78">
        <v>0.0</v>
      </c>
      <c r="R347" s="45" t="s">
        <v>296</v>
      </c>
    </row>
    <row r="348" spans="8:8" ht="28.8">
      <c r="A348" s="22" t="s">
        <v>631</v>
      </c>
      <c r="B348" s="4" t="s">
        <v>434</v>
      </c>
      <c r="C348" s="88">
        <v>45327.0</v>
      </c>
      <c r="D348" s="36">
        <v>0.0</v>
      </c>
      <c r="E348" s="36">
        <v>0.0</v>
      </c>
      <c r="F348" s="36">
        <v>0.0</v>
      </c>
      <c r="G348" s="76">
        <f t="shared" si="38"/>
        <v>0.0</v>
      </c>
      <c r="H348" s="76" t="str">
        <f t="shared" si="39"/>
        <v>GOOD</v>
      </c>
      <c r="I348" s="36">
        <v>0.0</v>
      </c>
      <c r="J348" s="77">
        <f t="shared" si="40"/>
        <v>0.0</v>
      </c>
      <c r="K348" s="77">
        <f t="shared" si="42"/>
        <v>0.0</v>
      </c>
      <c r="L348" s="77" t="str">
        <f t="shared" si="41"/>
        <v>GOOD</v>
      </c>
      <c r="M348" s="36">
        <v>0.0</v>
      </c>
      <c r="N348" s="76" t="str">
        <f t="shared" si="43"/>
        <v>GOOD</v>
      </c>
      <c r="P348" s="76" t="str">
        <f>IF((M348+'[1]Kenya Adopter Survey_ Summar...'!P136)=I348,"GOOD","Incomplete or issue")</f>
        <v>GOOD</v>
      </c>
      <c r="Q348" s="78">
        <v>0.0</v>
      </c>
      <c r="R348" s="45" t="s">
        <v>466</v>
      </c>
    </row>
    <row r="349" spans="8:8" ht="28.8">
      <c r="A349" s="22" t="s">
        <v>631</v>
      </c>
      <c r="B349" s="4" t="s">
        <v>434</v>
      </c>
      <c r="C349" s="88">
        <v>45356.0</v>
      </c>
      <c r="D349" s="36">
        <v>0.0</v>
      </c>
      <c r="E349" s="36">
        <v>0.0</v>
      </c>
      <c r="F349" s="36">
        <v>0.0</v>
      </c>
      <c r="G349" s="76">
        <f t="shared" si="38"/>
        <v>0.0</v>
      </c>
      <c r="H349" s="76" t="str">
        <f t="shared" si="39"/>
        <v>GOOD</v>
      </c>
      <c r="I349" s="36">
        <v>0.0</v>
      </c>
      <c r="J349" s="77">
        <f t="shared" si="40"/>
        <v>0.0</v>
      </c>
      <c r="K349" s="77">
        <f t="shared" si="42"/>
        <v>0.0</v>
      </c>
      <c r="L349" s="77" t="str">
        <f t="shared" si="41"/>
        <v>GOOD</v>
      </c>
      <c r="M349" s="36">
        <v>0.0</v>
      </c>
      <c r="N349" s="76" t="str">
        <f t="shared" si="43"/>
        <v>GOOD</v>
      </c>
      <c r="P349" s="76" t="str">
        <f>IF((M349+'[1]Kenya Adopter Survey_ Summar...'!P137)=I349,"GOOD","Incomplete or issue")</f>
        <v>GOOD</v>
      </c>
      <c r="Q349" s="78">
        <v>0.0</v>
      </c>
      <c r="R349" s="45" t="s">
        <v>466</v>
      </c>
    </row>
    <row r="350" spans="8:8" ht="28.8">
      <c r="A350" s="22" t="s">
        <v>631</v>
      </c>
      <c r="B350" s="4" t="s">
        <v>434</v>
      </c>
      <c r="C350" s="88">
        <v>45448.0</v>
      </c>
      <c r="D350" s="36">
        <v>0.0</v>
      </c>
      <c r="E350" s="36">
        <v>0.0</v>
      </c>
      <c r="F350" s="36">
        <v>0.0</v>
      </c>
      <c r="G350" s="76">
        <f t="shared" si="38"/>
        <v>0.0</v>
      </c>
      <c r="H350" s="76" t="str">
        <f t="shared" si="39"/>
        <v>GOOD</v>
      </c>
      <c r="I350" s="36">
        <v>0.0</v>
      </c>
      <c r="J350" s="77">
        <f t="shared" si="40"/>
        <v>0.0</v>
      </c>
      <c r="K350" s="77">
        <f t="shared" si="42"/>
        <v>0.0</v>
      </c>
      <c r="L350" s="77" t="str">
        <f t="shared" si="41"/>
        <v>GOOD</v>
      </c>
      <c r="M350" s="36">
        <v>0.0</v>
      </c>
      <c r="N350" s="76" t="str">
        <f t="shared" si="43"/>
        <v>GOOD</v>
      </c>
      <c r="P350" s="76" t="str">
        <f>IF((M350+'[1]Kenya Adopter Survey_ Summar...'!P138)=I350,"GOOD","Incomplete or issue")</f>
        <v>GOOD</v>
      </c>
      <c r="Q350" s="78">
        <v>0.0</v>
      </c>
      <c r="R350" s="45" t="s">
        <v>466</v>
      </c>
    </row>
    <row r="351" spans="8:8" ht="28.8">
      <c r="A351" s="22" t="s">
        <v>631</v>
      </c>
      <c r="B351" s="4" t="s">
        <v>434</v>
      </c>
      <c r="C351" s="88">
        <v>45478.0</v>
      </c>
      <c r="D351" s="36">
        <v>0.0</v>
      </c>
      <c r="E351" s="36">
        <v>0.0</v>
      </c>
      <c r="F351" s="36">
        <v>0.0</v>
      </c>
      <c r="G351" s="76">
        <f t="shared" si="38"/>
        <v>0.0</v>
      </c>
      <c r="H351" s="76" t="str">
        <f t="shared" si="39"/>
        <v>GOOD</v>
      </c>
      <c r="I351" s="36">
        <v>0.0</v>
      </c>
      <c r="J351" s="77">
        <f t="shared" si="40"/>
        <v>0.0</v>
      </c>
      <c r="K351" s="77">
        <f t="shared" si="42"/>
        <v>0.0</v>
      </c>
      <c r="L351" s="77" t="str">
        <f t="shared" si="41"/>
        <v>GOOD</v>
      </c>
      <c r="M351" s="36">
        <v>0.0</v>
      </c>
      <c r="N351" s="76" t="str">
        <f t="shared" si="43"/>
        <v>GOOD</v>
      </c>
      <c r="P351" s="76" t="str">
        <f>IF((M351+'[1]Kenya Adopter Survey_ Summar...'!P139)=I351,"GOOD","Incomplete or issue")</f>
        <v>GOOD</v>
      </c>
      <c r="Q351" s="78">
        <v>0.0</v>
      </c>
      <c r="R351" s="45" t="s">
        <v>466</v>
      </c>
    </row>
    <row r="352" spans="8:8" ht="28.8">
      <c r="A352" s="22" t="s">
        <v>631</v>
      </c>
      <c r="B352" s="4" t="s">
        <v>434</v>
      </c>
      <c r="C352" s="88">
        <v>45509.0</v>
      </c>
      <c r="D352" s="36">
        <v>0.0</v>
      </c>
      <c r="E352" s="36">
        <v>0.0</v>
      </c>
      <c r="F352" s="36">
        <v>0.0</v>
      </c>
      <c r="G352" s="76">
        <f t="shared" si="38"/>
        <v>0.0</v>
      </c>
      <c r="H352" s="76" t="str">
        <f t="shared" si="39"/>
        <v>GOOD</v>
      </c>
      <c r="I352" s="36">
        <v>0.0</v>
      </c>
      <c r="J352" s="77">
        <f t="shared" si="40"/>
        <v>0.0</v>
      </c>
      <c r="K352" s="77">
        <f t="shared" si="42"/>
        <v>0.0</v>
      </c>
      <c r="L352" s="77" t="str">
        <f t="shared" si="41"/>
        <v>GOOD</v>
      </c>
      <c r="M352" s="36">
        <v>0.0</v>
      </c>
      <c r="N352" s="76" t="str">
        <f t="shared" si="43"/>
        <v>GOOD</v>
      </c>
      <c r="P352" s="76" t="str">
        <f>IF((M352+'[1]Kenya Adopter Survey_ Summar...'!P140)=I352,"GOOD","Incomplete or issue")</f>
        <v>GOOD</v>
      </c>
      <c r="Q352" s="78">
        <v>0.0</v>
      </c>
      <c r="R352" s="45" t="s">
        <v>466</v>
      </c>
    </row>
    <row r="353" spans="8:8" ht="43.2">
      <c r="A353" s="22" t="s">
        <v>631</v>
      </c>
      <c r="B353" t="s">
        <v>434</v>
      </c>
      <c r="C353" s="88">
        <v>45540.0</v>
      </c>
      <c r="D353" s="36">
        <v>0.0</v>
      </c>
      <c r="E353" s="36">
        <v>0.0</v>
      </c>
      <c r="F353" s="36">
        <v>0.0</v>
      </c>
      <c r="G353" s="76">
        <f t="shared" si="38"/>
        <v>0.0</v>
      </c>
      <c r="H353" s="76" t="str">
        <f t="shared" si="39"/>
        <v>GOOD</v>
      </c>
      <c r="I353" s="36">
        <v>0.0</v>
      </c>
      <c r="J353" s="77">
        <f t="shared" si="40"/>
        <v>0.0</v>
      </c>
      <c r="K353" s="77">
        <f t="shared" si="42"/>
        <v>0.0</v>
      </c>
      <c r="L353" s="77" t="str">
        <f t="shared" si="41"/>
        <v>GOOD</v>
      </c>
      <c r="M353" s="36">
        <v>0.0</v>
      </c>
      <c r="N353" s="76" t="str">
        <f t="shared" si="43"/>
        <v>GOOD</v>
      </c>
      <c r="P353" s="76" t="str">
        <f>IF((M353+'[1]Kenya Adopter Survey_ Summar...'!P141)=I353,"GOOD","Incomplete or issue")</f>
        <v>GOOD</v>
      </c>
      <c r="Q353" s="78">
        <v>1.0</v>
      </c>
      <c r="R353" s="45" t="s">
        <v>469</v>
      </c>
    </row>
    <row r="354" spans="8:8" ht="28.8">
      <c r="A354" s="22" t="s">
        <v>631</v>
      </c>
      <c r="B354" s="36" t="s">
        <v>117</v>
      </c>
      <c r="C354" s="88">
        <v>45327.0</v>
      </c>
      <c r="D354" s="36">
        <v>0.0</v>
      </c>
      <c r="E354" s="36">
        <v>0.0</v>
      </c>
      <c r="F354" s="36">
        <v>0.0</v>
      </c>
      <c r="G354" s="76">
        <f t="shared" si="38"/>
        <v>0.0</v>
      </c>
      <c r="H354" s="76" t="str">
        <f t="shared" si="39"/>
        <v>GOOD</v>
      </c>
      <c r="I354" s="36">
        <v>0.0</v>
      </c>
      <c r="J354" s="77">
        <f t="shared" si="40"/>
        <v>0.0</v>
      </c>
      <c r="K354" s="77">
        <f t="shared" si="42"/>
        <v>0.0</v>
      </c>
      <c r="L354" s="77" t="str">
        <f t="shared" si="41"/>
        <v>GOOD</v>
      </c>
      <c r="M354" s="36">
        <v>0.0</v>
      </c>
      <c r="N354" s="76" t="str">
        <f t="shared" si="43"/>
        <v>GOOD</v>
      </c>
      <c r="P354" s="76" t="str">
        <f>IF((M354+'[1]Kenya Adopter Survey_ Summar...'!P142)=I354,"GOOD","Incomplete or issue")</f>
        <v>GOOD</v>
      </c>
      <c r="Q354" s="78">
        <v>0.0</v>
      </c>
      <c r="R354" s="45" t="s">
        <v>466</v>
      </c>
    </row>
    <row r="355" spans="8:8" ht="28.8">
      <c r="A355" s="22" t="s">
        <v>631</v>
      </c>
      <c r="B355" s="36" t="s">
        <v>117</v>
      </c>
      <c r="C355" s="88">
        <v>45356.0</v>
      </c>
      <c r="D355" s="36">
        <v>0.0</v>
      </c>
      <c r="E355" s="36">
        <v>0.0</v>
      </c>
      <c r="F355" s="36">
        <v>0.0</v>
      </c>
      <c r="G355" s="76">
        <f t="shared" si="38"/>
        <v>0.0</v>
      </c>
      <c r="H355" s="76" t="str">
        <f t="shared" si="39"/>
        <v>GOOD</v>
      </c>
      <c r="I355" s="36">
        <v>0.0</v>
      </c>
      <c r="J355" s="77">
        <f t="shared" si="40"/>
        <v>0.0</v>
      </c>
      <c r="K355" s="77">
        <f t="shared" si="42"/>
        <v>0.0</v>
      </c>
      <c r="L355" s="77" t="str">
        <f t="shared" si="41"/>
        <v>GOOD</v>
      </c>
      <c r="M355" s="36">
        <v>0.0</v>
      </c>
      <c r="N355" s="76" t="str">
        <f t="shared" si="43"/>
        <v>GOOD</v>
      </c>
      <c r="P355" s="76" t="str">
        <f>IF((M355+'[1]Kenya Adopter Survey_ Summar...'!P143)=I355,"GOOD","Incomplete or issue")</f>
        <v>GOOD</v>
      </c>
      <c r="Q355" s="78">
        <v>0.0</v>
      </c>
      <c r="R355" s="45" t="s">
        <v>466</v>
      </c>
    </row>
    <row r="356" spans="8:8" ht="28.8">
      <c r="A356" s="22" t="s">
        <v>631</v>
      </c>
      <c r="B356" s="36" t="s">
        <v>117</v>
      </c>
      <c r="C356" s="88">
        <v>45448.0</v>
      </c>
      <c r="D356" s="36">
        <v>0.0</v>
      </c>
      <c r="E356" s="36">
        <v>0.0</v>
      </c>
      <c r="F356" s="36">
        <v>0.0</v>
      </c>
      <c r="G356" s="76">
        <f t="shared" si="38"/>
        <v>0.0</v>
      </c>
      <c r="H356" s="76" t="str">
        <f t="shared" si="39"/>
        <v>GOOD</v>
      </c>
      <c r="I356" s="36">
        <v>0.0</v>
      </c>
      <c r="J356" s="77">
        <f t="shared" si="40"/>
        <v>0.0</v>
      </c>
      <c r="K356" s="77">
        <f t="shared" si="42"/>
        <v>0.0</v>
      </c>
      <c r="L356" s="77" t="str">
        <f t="shared" si="41"/>
        <v>GOOD</v>
      </c>
      <c r="M356" s="36">
        <v>0.0</v>
      </c>
      <c r="N356" s="76" t="str">
        <f t="shared" si="43"/>
        <v>GOOD</v>
      </c>
      <c r="P356" s="76" t="str">
        <f>IF((M356+'[1]Kenya Adopter Survey_ Summar...'!P144)=I356,"GOOD","Incomplete or issue")</f>
        <v>GOOD</v>
      </c>
      <c r="Q356" s="78">
        <v>0.0</v>
      </c>
      <c r="R356" s="45" t="s">
        <v>466</v>
      </c>
    </row>
    <row r="357" spans="8:8" ht="28.8">
      <c r="A357" s="22" t="s">
        <v>631</v>
      </c>
      <c r="B357" s="36" t="s">
        <v>117</v>
      </c>
      <c r="C357" s="88">
        <v>45478.0</v>
      </c>
      <c r="D357" s="36">
        <v>0.0</v>
      </c>
      <c r="E357" s="36">
        <v>0.0</v>
      </c>
      <c r="F357" s="36">
        <v>0.0</v>
      </c>
      <c r="G357" s="76">
        <f t="shared" si="38"/>
        <v>0.0</v>
      </c>
      <c r="H357" s="76" t="str">
        <f t="shared" si="39"/>
        <v>GOOD</v>
      </c>
      <c r="I357" s="36">
        <v>0.0</v>
      </c>
      <c r="J357" s="77">
        <f t="shared" si="40"/>
        <v>0.0</v>
      </c>
      <c r="K357" s="77">
        <f t="shared" si="42"/>
        <v>0.0</v>
      </c>
      <c r="L357" s="77" t="str">
        <f t="shared" si="41"/>
        <v>GOOD</v>
      </c>
      <c r="M357" s="36">
        <v>0.0</v>
      </c>
      <c r="N357" s="76" t="str">
        <f t="shared" si="43"/>
        <v>GOOD</v>
      </c>
      <c r="P357" s="76" t="str">
        <f>IF((M357+'[1]Kenya Adopter Survey_ Summar...'!P145)=I357,"GOOD","Incomplete or issue")</f>
        <v>GOOD</v>
      </c>
      <c r="Q357" s="78">
        <v>0.0</v>
      </c>
      <c r="R357" s="45" t="s">
        <v>466</v>
      </c>
    </row>
    <row r="358" spans="8:8" ht="28.8">
      <c r="A358" s="22" t="s">
        <v>631</v>
      </c>
      <c r="B358" s="36" t="s">
        <v>117</v>
      </c>
      <c r="C358" s="88">
        <v>45509.0</v>
      </c>
      <c r="D358" s="36">
        <v>0.0</v>
      </c>
      <c r="E358" s="36">
        <v>0.0</v>
      </c>
      <c r="F358" s="36">
        <v>0.0</v>
      </c>
      <c r="G358" s="76">
        <f t="shared" si="38"/>
        <v>0.0</v>
      </c>
      <c r="H358" s="76" t="str">
        <f t="shared" si="39"/>
        <v>GOOD</v>
      </c>
      <c r="I358" s="36">
        <v>0.0</v>
      </c>
      <c r="J358" s="77">
        <f t="shared" si="40"/>
        <v>0.0</v>
      </c>
      <c r="K358" s="77">
        <f t="shared" si="42"/>
        <v>0.0</v>
      </c>
      <c r="L358" s="77" t="str">
        <f t="shared" si="41"/>
        <v>GOOD</v>
      </c>
      <c r="M358" s="36">
        <v>0.0</v>
      </c>
      <c r="N358" s="76" t="str">
        <f t="shared" si="43"/>
        <v>GOOD</v>
      </c>
      <c r="P358" s="76" t="str">
        <f>IF((M358+'[1]Kenya Adopter Survey_ Summar...'!P146)=I358,"GOOD","Incomplete or issue")</f>
        <v>GOOD</v>
      </c>
      <c r="Q358" s="78">
        <v>0.0</v>
      </c>
      <c r="R358" s="45" t="s">
        <v>466</v>
      </c>
    </row>
    <row r="359" spans="8:8" ht="28.8">
      <c r="A359" s="22" t="s">
        <v>631</v>
      </c>
      <c r="B359" s="36" t="s">
        <v>117</v>
      </c>
      <c r="C359" s="88">
        <v>45540.0</v>
      </c>
      <c r="D359" s="36">
        <v>0.0</v>
      </c>
      <c r="E359" s="36">
        <v>0.0</v>
      </c>
      <c r="F359" s="36">
        <v>0.0</v>
      </c>
      <c r="G359" s="76">
        <f t="shared" si="38"/>
        <v>0.0</v>
      </c>
      <c r="H359" s="76" t="str">
        <f t="shared" si="39"/>
        <v>GOOD</v>
      </c>
      <c r="I359" s="36">
        <v>0.0</v>
      </c>
      <c r="J359" s="77">
        <f t="shared" si="40"/>
        <v>0.0</v>
      </c>
      <c r="K359" s="77">
        <f t="shared" si="42"/>
        <v>0.0</v>
      </c>
      <c r="L359" s="77" t="str">
        <f t="shared" si="41"/>
        <v>GOOD</v>
      </c>
      <c r="M359" s="36">
        <v>0.0</v>
      </c>
      <c r="N359" s="76" t="str">
        <f t="shared" si="43"/>
        <v>GOOD</v>
      </c>
      <c r="P359" s="76" t="str">
        <f>IF((M359+'[1]Kenya Adopter Survey_ Summar...'!P147)=I359,"GOOD","Incomplete or issue")</f>
        <v>GOOD</v>
      </c>
      <c r="Q359" s="78">
        <v>0.0</v>
      </c>
      <c r="R359" s="45" t="s">
        <v>466</v>
      </c>
    </row>
    <row r="360" spans="8:8">
      <c r="A360" s="22" t="s">
        <v>93</v>
      </c>
      <c r="B360" s="36" t="s">
        <v>1572</v>
      </c>
      <c r="C360" s="36" t="s">
        <v>1555</v>
      </c>
      <c r="D360" s="36">
        <v>1.0</v>
      </c>
      <c r="E360" s="36">
        <v>1.0</v>
      </c>
      <c r="F360" s="36">
        <v>0.0</v>
      </c>
      <c r="G360" s="76">
        <f t="shared" si="38"/>
        <v>1.0</v>
      </c>
      <c r="H360" s="76" t="str">
        <f t="shared" si="39"/>
        <v>GOOD</v>
      </c>
      <c r="I360" s="36">
        <v>1.0</v>
      </c>
      <c r="J360" s="77">
        <f t="shared" si="40"/>
        <v>0.0</v>
      </c>
      <c r="K360" s="77">
        <f t="shared" si="42"/>
        <v>1.0</v>
      </c>
      <c r="L360" s="77" t="str">
        <f t="shared" si="41"/>
        <v>GOOD</v>
      </c>
      <c r="M360" s="36">
        <v>1.0</v>
      </c>
      <c r="N360" s="76" t="str">
        <f t="shared" si="43"/>
        <v>GOOD</v>
      </c>
      <c r="P360" s="76" t="str">
        <f>IF((M360+'[1]Kenya Adopter Survey_ Summar...'!P148)=I360,"GOOD","Incomplete or issue")</f>
        <v>GOOD</v>
      </c>
      <c r="Q360" s="78">
        <v>1.0</v>
      </c>
      <c r="R360" s="45" t="s">
        <v>812</v>
      </c>
    </row>
    <row r="361" spans="8:8">
      <c r="A361" s="22" t="s">
        <v>93</v>
      </c>
      <c r="B361" s="36" t="s">
        <v>1572</v>
      </c>
      <c r="C361" s="36" t="s">
        <v>1556</v>
      </c>
      <c r="D361" s="36">
        <v>0.0</v>
      </c>
      <c r="E361" s="36">
        <v>0.0</v>
      </c>
      <c r="F361" s="36">
        <v>0.0</v>
      </c>
      <c r="G361" s="76">
        <f t="shared" si="38"/>
        <v>0.0</v>
      </c>
      <c r="H361" s="76" t="str">
        <f t="shared" si="39"/>
        <v>GOOD</v>
      </c>
      <c r="I361" s="36">
        <v>0.0</v>
      </c>
      <c r="J361" s="77">
        <f t="shared" si="40"/>
        <v>0.0</v>
      </c>
      <c r="K361" s="77">
        <f t="shared" si="42"/>
        <v>0.0</v>
      </c>
      <c r="L361" s="77" t="str">
        <f t="shared" si="41"/>
        <v>GOOD</v>
      </c>
      <c r="M361" s="36">
        <v>0.0</v>
      </c>
      <c r="N361" s="76" t="str">
        <f t="shared" si="43"/>
        <v>GOOD</v>
      </c>
      <c r="P361" s="76" t="str">
        <f>IF((M361+'[1]Kenya Adopter Survey_ Summar...'!P149)=I361,"GOOD","Incomplete or issue")</f>
        <v>GOOD</v>
      </c>
      <c r="Q361" s="78">
        <v>0.0</v>
      </c>
      <c r="R361" s="45" t="s">
        <v>405</v>
      </c>
    </row>
    <row r="362" spans="8:8">
      <c r="A362" s="22" t="s">
        <v>93</v>
      </c>
      <c r="B362" s="36" t="s">
        <v>1572</v>
      </c>
      <c r="C362" s="36" t="s">
        <v>1559</v>
      </c>
      <c r="D362" s="36">
        <v>0.0</v>
      </c>
      <c r="E362" s="36">
        <v>0.0</v>
      </c>
      <c r="F362" s="36">
        <v>0.0</v>
      </c>
      <c r="G362" s="76">
        <f t="shared" si="38"/>
        <v>0.0</v>
      </c>
      <c r="H362" s="76" t="str">
        <f t="shared" si="39"/>
        <v>GOOD</v>
      </c>
      <c r="I362" s="36">
        <v>0.0</v>
      </c>
      <c r="J362" s="77">
        <f t="shared" si="40"/>
        <v>0.0</v>
      </c>
      <c r="K362" s="77">
        <f t="shared" si="42"/>
        <v>0.0</v>
      </c>
      <c r="L362" s="77" t="str">
        <f t="shared" si="41"/>
        <v>GOOD</v>
      </c>
      <c r="M362" s="36">
        <v>0.0</v>
      </c>
      <c r="N362" s="76" t="str">
        <f t="shared" si="43"/>
        <v>GOOD</v>
      </c>
      <c r="P362" s="76" t="str">
        <f>IF((M362+'[1]Kenya Adopter Survey_ Summar...'!P150)=I362,"GOOD","Incomplete or issue")</f>
        <v>GOOD</v>
      </c>
      <c r="Q362" s="78">
        <v>0.0</v>
      </c>
      <c r="R362" s="45" t="s">
        <v>167</v>
      </c>
    </row>
    <row r="363" spans="8:8">
      <c r="A363" s="22" t="s">
        <v>104</v>
      </c>
      <c r="B363" s="36" t="s">
        <v>1595</v>
      </c>
      <c r="C363" s="88">
        <v>45327.0</v>
      </c>
      <c r="D363" s="36">
        <v>0.0</v>
      </c>
      <c r="E363" s="36">
        <v>0.0</v>
      </c>
      <c r="F363" s="36">
        <v>0.0</v>
      </c>
      <c r="G363" s="76">
        <f t="shared" si="38"/>
        <v>0.0</v>
      </c>
      <c r="H363" s="76" t="str">
        <f t="shared" si="39"/>
        <v>GOOD</v>
      </c>
      <c r="I363" s="36">
        <v>0.0</v>
      </c>
      <c r="J363" s="77">
        <f t="shared" si="40"/>
        <v>0.0</v>
      </c>
      <c r="K363" s="77">
        <f t="shared" si="42"/>
        <v>0.0</v>
      </c>
      <c r="L363" s="77" t="str">
        <f t="shared" si="41"/>
        <v>GOOD</v>
      </c>
      <c r="M363" s="36">
        <v>0.0</v>
      </c>
      <c r="N363" s="76" t="str">
        <f t="shared" si="43"/>
        <v>GOOD</v>
      </c>
      <c r="P363" s="76" t="str">
        <f>IF((M363+'[1]Kenya Adopter Survey_ Summar...'!P151)=I363,"GOOD","Incomplete or issue")</f>
        <v>GOOD</v>
      </c>
      <c r="Q363" s="78">
        <v>0.0</v>
      </c>
      <c r="R363" s="45" t="s">
        <v>393</v>
      </c>
    </row>
    <row r="364" spans="8:8">
      <c r="A364" s="22" t="s">
        <v>104</v>
      </c>
      <c r="B364" s="36" t="s">
        <v>1595</v>
      </c>
      <c r="C364" s="88">
        <v>45356.0</v>
      </c>
      <c r="D364" s="36">
        <v>0.0</v>
      </c>
      <c r="E364" s="36">
        <v>0.0</v>
      </c>
      <c r="F364" s="36">
        <v>0.0</v>
      </c>
      <c r="G364" s="76">
        <f t="shared" si="38"/>
        <v>0.0</v>
      </c>
      <c r="H364" s="76" t="str">
        <f t="shared" si="39"/>
        <v>GOOD</v>
      </c>
      <c r="I364" s="36">
        <v>0.0</v>
      </c>
      <c r="J364" s="77">
        <f t="shared" si="40"/>
        <v>0.0</v>
      </c>
      <c r="K364" s="77">
        <f t="shared" si="42"/>
        <v>0.0</v>
      </c>
      <c r="L364" s="77" t="str">
        <f t="shared" si="41"/>
        <v>GOOD</v>
      </c>
      <c r="M364" s="36">
        <v>0.0</v>
      </c>
      <c r="N364" s="76" t="str">
        <f t="shared" si="43"/>
        <v>GOOD</v>
      </c>
      <c r="P364" s="76" t="str">
        <f>IF((M364+'[1]Kenya Adopter Survey_ Summar...'!P152)=I364,"GOOD","Incomplete or issue")</f>
        <v>GOOD</v>
      </c>
      <c r="Q364" s="78">
        <v>0.0</v>
      </c>
      <c r="R364" s="45" t="s">
        <v>393</v>
      </c>
    </row>
    <row r="365" spans="8:8">
      <c r="A365" s="22" t="s">
        <v>104</v>
      </c>
      <c r="B365" s="36" t="s">
        <v>1595</v>
      </c>
      <c r="C365" s="88">
        <v>45448.0</v>
      </c>
      <c r="D365" s="36">
        <v>0.0</v>
      </c>
      <c r="E365" s="36">
        <v>0.0</v>
      </c>
      <c r="F365" s="36">
        <v>0.0</v>
      </c>
      <c r="G365" s="76">
        <f t="shared" si="38"/>
        <v>0.0</v>
      </c>
      <c r="H365" s="76" t="str">
        <f t="shared" si="39"/>
        <v>GOOD</v>
      </c>
      <c r="I365" s="36">
        <v>0.0</v>
      </c>
      <c r="J365" s="77">
        <f t="shared" si="40"/>
        <v>0.0</v>
      </c>
      <c r="K365" s="77">
        <f t="shared" si="42"/>
        <v>0.0</v>
      </c>
      <c r="L365" s="77" t="str">
        <f t="shared" si="41"/>
        <v>GOOD</v>
      </c>
      <c r="M365" s="36">
        <v>0.0</v>
      </c>
      <c r="N365" s="76" t="str">
        <f t="shared" si="43"/>
        <v>GOOD</v>
      </c>
      <c r="P365" s="76" t="str">
        <f>IF((M365+'[1]Kenya Adopter Survey_ Summar...'!P153)=I365,"GOOD","Incomplete or issue")</f>
        <v>GOOD</v>
      </c>
      <c r="Q365" s="78">
        <v>0.0</v>
      </c>
      <c r="R365" s="45" t="s">
        <v>394</v>
      </c>
    </row>
    <row r="366" spans="8:8">
      <c r="A366" s="22" t="s">
        <v>104</v>
      </c>
      <c r="B366" s="36" t="s">
        <v>1595</v>
      </c>
      <c r="C366" s="88">
        <v>45478.0</v>
      </c>
      <c r="D366" s="36">
        <v>0.0</v>
      </c>
      <c r="E366" s="36">
        <v>0.0</v>
      </c>
      <c r="F366" s="36">
        <v>0.0</v>
      </c>
      <c r="G366" s="76">
        <f t="shared" si="38"/>
        <v>0.0</v>
      </c>
      <c r="H366" s="76" t="str">
        <f t="shared" si="39"/>
        <v>GOOD</v>
      </c>
      <c r="I366" s="36">
        <v>0.0</v>
      </c>
      <c r="J366" s="77">
        <f t="shared" si="40"/>
        <v>0.0</v>
      </c>
      <c r="K366" s="77">
        <f t="shared" si="42"/>
        <v>0.0</v>
      </c>
      <c r="L366" s="77" t="str">
        <f t="shared" si="41"/>
        <v>GOOD</v>
      </c>
      <c r="M366" s="36">
        <v>0.0</v>
      </c>
      <c r="N366" s="76" t="str">
        <f t="shared" si="43"/>
        <v>GOOD</v>
      </c>
      <c r="P366" s="76" t="str">
        <f>IF((M366+'[1]Kenya Adopter Survey_ Summar...'!P154)=I366,"GOOD","Incomplete or issue")</f>
        <v>GOOD</v>
      </c>
      <c r="Q366" s="78">
        <v>0.0</v>
      </c>
      <c r="R366" s="45" t="s">
        <v>394</v>
      </c>
    </row>
    <row r="367" spans="8:8" s="49" ht="86.4" customFormat="1">
      <c r="A367" s="22" t="s">
        <v>104</v>
      </c>
      <c r="B367" s="50" t="s">
        <v>1595</v>
      </c>
      <c r="C367" s="103">
        <v>45509.0</v>
      </c>
      <c r="D367" s="50">
        <v>3.0</v>
      </c>
      <c r="E367" s="50">
        <v>3.0</v>
      </c>
      <c r="F367" s="50">
        <v>0.0</v>
      </c>
      <c r="G367" s="76">
        <f t="shared" si="38"/>
        <v>3.0</v>
      </c>
      <c r="H367" s="76" t="str">
        <f t="shared" si="39"/>
        <v>GOOD</v>
      </c>
      <c r="I367" s="50">
        <v>3.0</v>
      </c>
      <c r="J367" s="77"/>
      <c r="K367" s="77">
        <f t="shared" si="42"/>
        <v>3.0</v>
      </c>
      <c r="L367" s="77" t="str">
        <f t="shared" si="41"/>
        <v>GOOD</v>
      </c>
      <c r="M367" s="50">
        <v>1.0</v>
      </c>
      <c r="N367" s="50" t="str">
        <f t="shared" si="43"/>
        <v>Incomplete</v>
      </c>
      <c r="P367" s="76" t="str">
        <f>IF((M367+'[1]Kenya Adopter Survey_ Summar...'!P155)=I367,"GOOD","Incomplete or issue")</f>
        <v>GOOD</v>
      </c>
      <c r="Q367" s="50">
        <v>1.0</v>
      </c>
      <c r="R367" s="83" t="s">
        <v>395</v>
      </c>
      <c r="S367" s="104" t="s">
        <v>1596</v>
      </c>
      <c r="T367" s="105" t="s">
        <v>1597</v>
      </c>
      <c r="U367" s="105"/>
      <c r="V367" s="105"/>
    </row>
    <row r="368" spans="8:8" ht="72.0">
      <c r="A368" s="22" t="s">
        <v>104</v>
      </c>
      <c r="B368" s="36" t="s">
        <v>1595</v>
      </c>
      <c r="C368" s="88">
        <v>45540.0</v>
      </c>
      <c r="D368" s="36">
        <v>3.0</v>
      </c>
      <c r="E368" s="36">
        <v>3.0</v>
      </c>
      <c r="F368" s="36">
        <v>0.0</v>
      </c>
      <c r="G368" s="76">
        <f t="shared" si="38"/>
        <v>3.0</v>
      </c>
      <c r="H368" s="76" t="str">
        <f t="shared" si="39"/>
        <v>GOOD</v>
      </c>
      <c r="I368" s="36">
        <v>3.0</v>
      </c>
      <c r="J368" s="77">
        <f t="shared" si="44" ref="J368:J431">E368-I368</f>
        <v>0.0</v>
      </c>
      <c r="K368" s="77">
        <f t="shared" si="42"/>
        <v>3.0</v>
      </c>
      <c r="L368" s="77" t="str">
        <f t="shared" si="41"/>
        <v>GOOD</v>
      </c>
      <c r="M368" s="36">
        <v>4.0</v>
      </c>
      <c r="N368" s="76" t="str">
        <f t="shared" si="43"/>
        <v>Incomplete</v>
      </c>
      <c r="P368" s="76" t="str">
        <f>IF((M368+'[1]Kenya Adopter Survey_ Summar...'!P156)=I368,"GOOD","Incomplete or issue")</f>
        <v>Incomplete or issue</v>
      </c>
      <c r="Q368" s="78">
        <v>2.0</v>
      </c>
      <c r="R368" s="45" t="s">
        <v>1598</v>
      </c>
      <c r="S368" s="97" t="s">
        <v>1599</v>
      </c>
      <c r="T368" s="74" t="s">
        <v>1597</v>
      </c>
    </row>
    <row r="369" spans="8:8" ht="72.0">
      <c r="A369" s="22" t="s">
        <v>104</v>
      </c>
      <c r="B369" s="36" t="s">
        <v>1595</v>
      </c>
      <c r="C369" s="36" t="s">
        <v>1557</v>
      </c>
      <c r="D369" s="36">
        <v>2.0</v>
      </c>
      <c r="E369" s="36">
        <v>2.0</v>
      </c>
      <c r="F369" s="36">
        <v>0.0</v>
      </c>
      <c r="G369" s="76">
        <f t="shared" si="38"/>
        <v>2.0</v>
      </c>
      <c r="H369" s="76" t="str">
        <f t="shared" si="39"/>
        <v>GOOD</v>
      </c>
      <c r="I369" s="36">
        <v>2.0</v>
      </c>
      <c r="J369" s="77">
        <f t="shared" si="44"/>
        <v>0.0</v>
      </c>
      <c r="K369" s="77">
        <f t="shared" si="42"/>
        <v>2.0</v>
      </c>
      <c r="L369" s="77" t="str">
        <f t="shared" si="41"/>
        <v>GOOD</v>
      </c>
      <c r="M369" s="36">
        <v>2.0</v>
      </c>
      <c r="N369" s="76" t="str">
        <f t="shared" si="43"/>
        <v>GOOD</v>
      </c>
      <c r="P369" s="76" t="str">
        <f>IF((M369+'[1]Kenya Adopter Survey_ Summar...'!P157)=I369,"GOOD","Incomplete or issue")</f>
        <v>GOOD</v>
      </c>
      <c r="Q369" s="78">
        <v>2.0</v>
      </c>
      <c r="R369" s="45" t="s">
        <v>398</v>
      </c>
      <c r="S369" s="97" t="s">
        <v>1600</v>
      </c>
      <c r="T369" s="74" t="s">
        <v>1601</v>
      </c>
    </row>
    <row r="370" spans="8:8">
      <c r="A370" s="22" t="s">
        <v>104</v>
      </c>
      <c r="B370" s="36" t="s">
        <v>1595</v>
      </c>
      <c r="C370" s="36" t="s">
        <v>1554</v>
      </c>
      <c r="D370" s="36">
        <v>1.0</v>
      </c>
      <c r="E370" s="36">
        <v>1.0</v>
      </c>
      <c r="F370" s="36">
        <v>0.0</v>
      </c>
      <c r="G370" s="76">
        <f t="shared" si="38"/>
        <v>1.0</v>
      </c>
      <c r="H370" s="76" t="str">
        <f t="shared" si="39"/>
        <v>GOOD</v>
      </c>
      <c r="I370" s="36">
        <v>1.0</v>
      </c>
      <c r="J370" s="77">
        <f t="shared" si="44"/>
        <v>0.0</v>
      </c>
      <c r="K370" s="77">
        <f t="shared" si="42"/>
        <v>1.0</v>
      </c>
      <c r="L370" s="77" t="str">
        <f t="shared" si="41"/>
        <v>GOOD</v>
      </c>
      <c r="M370" s="36">
        <v>1.0</v>
      </c>
      <c r="N370" s="76" t="str">
        <f t="shared" si="43"/>
        <v>GOOD</v>
      </c>
      <c r="P370" s="76" t="str">
        <f>IF((M370+'[1]Kenya Adopter Survey_ Summar...'!P158)=I370,"GOOD","Incomplete or issue")</f>
        <v>GOOD</v>
      </c>
      <c r="Q370" s="78">
        <v>1.0</v>
      </c>
      <c r="R370" s="45" t="s">
        <v>399</v>
      </c>
    </row>
    <row r="371" spans="8:8">
      <c r="A371" s="22" t="s">
        <v>104</v>
      </c>
      <c r="B371" s="36" t="s">
        <v>1595</v>
      </c>
      <c r="C371" s="36" t="s">
        <v>1555</v>
      </c>
      <c r="D371" s="36">
        <v>0.0</v>
      </c>
      <c r="E371" s="36">
        <v>0.0</v>
      </c>
      <c r="F371" s="36">
        <v>0.0</v>
      </c>
      <c r="G371" s="76">
        <f t="shared" si="38"/>
        <v>0.0</v>
      </c>
      <c r="H371" s="76" t="str">
        <f t="shared" si="39"/>
        <v>GOOD</v>
      </c>
      <c r="I371" s="36">
        <v>0.0</v>
      </c>
      <c r="J371" s="77">
        <f t="shared" si="44"/>
        <v>0.0</v>
      </c>
      <c r="K371" s="77">
        <f t="shared" si="42"/>
        <v>0.0</v>
      </c>
      <c r="L371" s="77" t="str">
        <f t="shared" si="41"/>
        <v>GOOD</v>
      </c>
      <c r="M371" s="36">
        <v>0.0</v>
      </c>
      <c r="N371" s="76" t="str">
        <f t="shared" si="43"/>
        <v>GOOD</v>
      </c>
      <c r="P371" s="76" t="str">
        <f>IF((M371+'[1]Kenya Adopter Survey_ Summar...'!P159)=I371,"GOOD","Incomplete or issue")</f>
        <v>GOOD</v>
      </c>
      <c r="Q371" s="78">
        <v>0.0</v>
      </c>
      <c r="R371" s="45" t="s">
        <v>393</v>
      </c>
    </row>
    <row r="372" spans="8:8">
      <c r="A372" s="22" t="s">
        <v>104</v>
      </c>
      <c r="B372" s="36" t="s">
        <v>1595</v>
      </c>
      <c r="C372" s="36" t="s">
        <v>1556</v>
      </c>
      <c r="D372" s="36">
        <v>0.0</v>
      </c>
      <c r="E372" s="36">
        <v>0.0</v>
      </c>
      <c r="F372" s="36">
        <v>0.0</v>
      </c>
      <c r="G372" s="76">
        <f t="shared" si="38"/>
        <v>0.0</v>
      </c>
      <c r="H372" s="76" t="str">
        <f t="shared" si="39"/>
        <v>GOOD</v>
      </c>
      <c r="I372" s="36">
        <v>0.0</v>
      </c>
      <c r="J372" s="77">
        <f t="shared" si="44"/>
        <v>0.0</v>
      </c>
      <c r="K372" s="77">
        <f t="shared" si="42"/>
        <v>0.0</v>
      </c>
      <c r="L372" s="77" t="str">
        <f t="shared" si="41"/>
        <v>GOOD</v>
      </c>
      <c r="M372" s="36">
        <v>0.0</v>
      </c>
      <c r="N372" s="76" t="str">
        <f t="shared" si="43"/>
        <v>GOOD</v>
      </c>
      <c r="P372" s="76" t="str">
        <f>IF((M372+'[1]Kenya Adopter Survey_ Summar...'!P160)=I372,"GOOD","Incomplete or issue")</f>
        <v>GOOD</v>
      </c>
      <c r="Q372" s="78">
        <v>0.0</v>
      </c>
      <c r="R372" s="45" t="s">
        <v>393</v>
      </c>
    </row>
    <row r="373" spans="8:8">
      <c r="A373" s="22" t="s">
        <v>104</v>
      </c>
      <c r="B373" s="36" t="s">
        <v>1595</v>
      </c>
      <c r="C373" s="36" t="s">
        <v>1559</v>
      </c>
      <c r="D373" s="36">
        <v>0.0</v>
      </c>
      <c r="E373" s="36">
        <v>0.0</v>
      </c>
      <c r="F373" s="36">
        <v>0.0</v>
      </c>
      <c r="G373" s="76">
        <f t="shared" si="38"/>
        <v>0.0</v>
      </c>
      <c r="H373" s="76" t="str">
        <f t="shared" si="39"/>
        <v>GOOD</v>
      </c>
      <c r="I373" s="36">
        <v>0.0</v>
      </c>
      <c r="J373" s="77">
        <f t="shared" si="44"/>
        <v>0.0</v>
      </c>
      <c r="K373" s="77">
        <f t="shared" si="42"/>
        <v>0.0</v>
      </c>
      <c r="L373" s="77" t="str">
        <f t="shared" si="41"/>
        <v>GOOD</v>
      </c>
      <c r="M373" s="36">
        <v>0.0</v>
      </c>
      <c r="N373" s="76" t="str">
        <f t="shared" si="43"/>
        <v>GOOD</v>
      </c>
      <c r="P373" s="76" t="str">
        <f>IF((M373+'[1]Kenya Adopter Survey_ Summar...'!P161)=I373,"GOOD","Incomplete or issue")</f>
        <v>GOOD</v>
      </c>
      <c r="Q373" s="78">
        <v>0.0</v>
      </c>
      <c r="R373" s="45" t="s">
        <v>394</v>
      </c>
    </row>
    <row r="374" spans="8:8">
      <c r="A374" s="22" t="s">
        <v>104</v>
      </c>
      <c r="B374" s="36" t="s">
        <v>150</v>
      </c>
      <c r="C374" s="36" t="s">
        <v>1555</v>
      </c>
      <c r="D374" s="36">
        <v>0.0</v>
      </c>
      <c r="E374" s="36">
        <v>0.0</v>
      </c>
      <c r="F374" s="36">
        <v>0.0</v>
      </c>
      <c r="G374" s="76">
        <f t="shared" si="38"/>
        <v>0.0</v>
      </c>
      <c r="H374" s="76" t="str">
        <f t="shared" si="39"/>
        <v>GOOD</v>
      </c>
      <c r="I374" s="36">
        <v>0.0</v>
      </c>
      <c r="J374" s="77">
        <f t="shared" si="44"/>
        <v>0.0</v>
      </c>
      <c r="K374" s="77">
        <f t="shared" si="42"/>
        <v>0.0</v>
      </c>
      <c r="L374" s="77" t="str">
        <f t="shared" si="41"/>
        <v>GOOD</v>
      </c>
      <c r="M374" s="36">
        <v>0.0</v>
      </c>
      <c r="N374" s="76" t="str">
        <f t="shared" si="45" ref="N374:N405">IF(I374=M374,"GOOD","Incomplete")</f>
        <v>GOOD</v>
      </c>
      <c r="P374" s="76" t="str">
        <f>IF((M374+'[1]Kenya Adopter Survey_ Summar...'!P162)=I374,"GOOD","Incomplete or issue")</f>
        <v>GOOD</v>
      </c>
      <c r="Q374" s="78">
        <v>0.0</v>
      </c>
      <c r="R374" s="45" t="s">
        <v>189</v>
      </c>
    </row>
    <row r="375" spans="8:8">
      <c r="A375" s="22" t="s">
        <v>104</v>
      </c>
      <c r="B375" s="36" t="s">
        <v>150</v>
      </c>
      <c r="C375" s="36" t="s">
        <v>1556</v>
      </c>
      <c r="D375" s="36">
        <v>0.0</v>
      </c>
      <c r="E375" s="36">
        <v>0.0</v>
      </c>
      <c r="F375" s="36">
        <v>0.0</v>
      </c>
      <c r="G375" s="76">
        <f t="shared" si="38"/>
        <v>0.0</v>
      </c>
      <c r="H375" s="76" t="str">
        <f t="shared" si="39"/>
        <v>GOOD</v>
      </c>
      <c r="I375" s="36">
        <v>0.0</v>
      </c>
      <c r="J375" s="77">
        <f t="shared" si="44"/>
        <v>0.0</v>
      </c>
      <c r="K375" s="77">
        <f t="shared" si="42"/>
        <v>0.0</v>
      </c>
      <c r="L375" s="77" t="str">
        <f t="shared" si="41"/>
        <v>GOOD</v>
      </c>
      <c r="M375" s="36">
        <v>0.0</v>
      </c>
      <c r="N375" s="76" t="str">
        <f t="shared" si="45"/>
        <v>GOOD</v>
      </c>
      <c r="P375" s="76" t="str">
        <f>IF((M375+'[1]Kenya Adopter Survey_ Summar...'!P163)=I375,"GOOD","Incomplete or issue")</f>
        <v>GOOD</v>
      </c>
      <c r="Q375" s="78">
        <v>0.0</v>
      </c>
      <c r="R375" s="45" t="s">
        <v>189</v>
      </c>
    </row>
    <row r="376" spans="8:8">
      <c r="A376" s="22" t="s">
        <v>104</v>
      </c>
      <c r="B376" s="36" t="s">
        <v>150</v>
      </c>
      <c r="C376" s="36" t="s">
        <v>1559</v>
      </c>
      <c r="D376" s="36">
        <v>0.0</v>
      </c>
      <c r="E376" s="36">
        <v>0.0</v>
      </c>
      <c r="F376" s="36">
        <v>0.0</v>
      </c>
      <c r="G376" s="76">
        <f t="shared" si="38"/>
        <v>0.0</v>
      </c>
      <c r="H376" s="76" t="str">
        <f t="shared" si="39"/>
        <v>GOOD</v>
      </c>
      <c r="I376" s="36">
        <v>0.0</v>
      </c>
      <c r="J376" s="77">
        <f t="shared" si="44"/>
        <v>0.0</v>
      </c>
      <c r="K376" s="77">
        <f t="shared" si="42"/>
        <v>0.0</v>
      </c>
      <c r="L376" s="77" t="str">
        <f t="shared" si="41"/>
        <v>GOOD</v>
      </c>
      <c r="M376" s="36">
        <v>0.0</v>
      </c>
      <c r="N376" s="76" t="str">
        <f t="shared" si="45"/>
        <v>GOOD</v>
      </c>
      <c r="P376" s="76" t="str">
        <f>IF((M376+'[1]Kenya Adopter Survey_ Summar...'!P164)=I376,"GOOD","Incomplete or issue")</f>
        <v>GOOD</v>
      </c>
      <c r="Q376" s="78">
        <v>0.0</v>
      </c>
      <c r="R376" s="45" t="s">
        <v>189</v>
      </c>
    </row>
    <row r="377" spans="8:8">
      <c r="A377" s="22" t="s">
        <v>104</v>
      </c>
      <c r="B377" s="36" t="s">
        <v>1602</v>
      </c>
      <c r="C377" s="88">
        <v>45327.0</v>
      </c>
      <c r="D377" s="36">
        <v>0.0</v>
      </c>
      <c r="E377" s="36">
        <v>0.0</v>
      </c>
      <c r="F377" s="36">
        <v>0.0</v>
      </c>
      <c r="G377" s="76">
        <f t="shared" si="38"/>
        <v>0.0</v>
      </c>
      <c r="H377" s="76" t="str">
        <f t="shared" si="39"/>
        <v>GOOD</v>
      </c>
      <c r="I377" s="36">
        <v>0.0</v>
      </c>
      <c r="J377" s="77">
        <f t="shared" si="44"/>
        <v>0.0</v>
      </c>
      <c r="K377" s="77">
        <f t="shared" si="42"/>
        <v>0.0</v>
      </c>
      <c r="L377" s="77" t="str">
        <f t="shared" si="41"/>
        <v>GOOD</v>
      </c>
      <c r="M377" s="36">
        <v>0.0</v>
      </c>
      <c r="N377" s="76" t="str">
        <f t="shared" si="45"/>
        <v>GOOD</v>
      </c>
      <c r="P377" s="76" t="str">
        <f>IF((M377+'[1]Kenya Adopter Survey_ Summar...'!P165)=I377,"GOOD","Incomplete or issue")</f>
        <v>GOOD</v>
      </c>
      <c r="Q377" s="78">
        <v>0.0</v>
      </c>
      <c r="R377" s="45" t="s">
        <v>392</v>
      </c>
    </row>
    <row r="378" spans="8:8">
      <c r="A378" s="22" t="s">
        <v>104</v>
      </c>
      <c r="B378" s="36" t="s">
        <v>1602</v>
      </c>
      <c r="C378" s="88">
        <v>45356.0</v>
      </c>
      <c r="D378" s="36">
        <v>0.0</v>
      </c>
      <c r="E378" s="36">
        <v>0.0</v>
      </c>
      <c r="F378" s="36">
        <v>0.0</v>
      </c>
      <c r="G378" s="76">
        <f t="shared" si="38"/>
        <v>0.0</v>
      </c>
      <c r="H378" s="76" t="str">
        <f t="shared" si="39"/>
        <v>GOOD</v>
      </c>
      <c r="I378" s="36">
        <v>0.0</v>
      </c>
      <c r="J378" s="77">
        <f t="shared" si="44"/>
        <v>0.0</v>
      </c>
      <c r="K378" s="77">
        <f t="shared" si="42"/>
        <v>0.0</v>
      </c>
      <c r="L378" s="77" t="str">
        <f t="shared" si="41"/>
        <v>GOOD</v>
      </c>
      <c r="M378" s="36">
        <v>0.0</v>
      </c>
      <c r="N378" s="76" t="str">
        <f t="shared" si="45"/>
        <v>GOOD</v>
      </c>
      <c r="P378" s="76" t="str">
        <f>IF((M378+'[1]Kenya Adopter Survey_ Summar...'!P166)=I378,"GOOD","Incomplete or issue")</f>
        <v>GOOD</v>
      </c>
      <c r="Q378" s="78">
        <v>0.0</v>
      </c>
      <c r="R378" s="45" t="s">
        <v>392</v>
      </c>
    </row>
    <row r="379" spans="8:8">
      <c r="A379" s="22" t="s">
        <v>104</v>
      </c>
      <c r="B379" s="36" t="s">
        <v>1602</v>
      </c>
      <c r="C379" s="36" t="s">
        <v>1555</v>
      </c>
      <c r="D379" s="36">
        <v>0.0</v>
      </c>
      <c r="E379" s="36">
        <v>0.0</v>
      </c>
      <c r="F379" s="36">
        <v>0.0</v>
      </c>
      <c r="G379" s="76">
        <f t="shared" si="38"/>
        <v>0.0</v>
      </c>
      <c r="H379" s="76" t="str">
        <f t="shared" si="39"/>
        <v>GOOD</v>
      </c>
      <c r="I379" s="36">
        <v>0.0</v>
      </c>
      <c r="J379" s="77">
        <f t="shared" si="44"/>
        <v>0.0</v>
      </c>
      <c r="K379" s="77">
        <f t="shared" si="42"/>
        <v>0.0</v>
      </c>
      <c r="L379" s="77" t="str">
        <f t="shared" si="41"/>
        <v>GOOD</v>
      </c>
      <c r="M379" s="36">
        <v>0.0</v>
      </c>
      <c r="N379" s="76" t="str">
        <f t="shared" si="45"/>
        <v>GOOD</v>
      </c>
      <c r="P379" s="76" t="str">
        <f>IF((M379+'[1]Kenya Adopter Survey_ Summar...'!P167)=I379,"GOOD","Incomplete or issue")</f>
        <v>GOOD</v>
      </c>
      <c r="Q379" s="78">
        <v>0.0</v>
      </c>
      <c r="R379" s="45" t="s">
        <v>392</v>
      </c>
    </row>
    <row r="380" spans="8:8">
      <c r="A380" s="22" t="s">
        <v>104</v>
      </c>
      <c r="B380" s="36" t="s">
        <v>1602</v>
      </c>
      <c r="C380" s="88">
        <v>45448.0</v>
      </c>
      <c r="D380" s="36">
        <v>0.0</v>
      </c>
      <c r="E380" s="36">
        <v>0.0</v>
      </c>
      <c r="F380" s="36">
        <v>0.0</v>
      </c>
      <c r="G380" s="76">
        <f t="shared" si="38"/>
        <v>0.0</v>
      </c>
      <c r="H380" s="76" t="str">
        <f t="shared" si="39"/>
        <v>GOOD</v>
      </c>
      <c r="I380" s="36">
        <v>0.0</v>
      </c>
      <c r="J380" s="77">
        <f t="shared" si="44"/>
        <v>0.0</v>
      </c>
      <c r="K380" s="77">
        <f t="shared" si="42"/>
        <v>0.0</v>
      </c>
      <c r="L380" s="77" t="str">
        <f t="shared" si="41"/>
        <v>GOOD</v>
      </c>
      <c r="M380" s="36">
        <v>0.0</v>
      </c>
      <c r="N380" s="76" t="str">
        <f t="shared" si="45"/>
        <v>GOOD</v>
      </c>
      <c r="P380" s="76" t="str">
        <f>IF((M380+'[1]Kenya Adopter Survey_ Summar...'!P168)=I380,"GOOD","Incomplete or issue")</f>
        <v>GOOD</v>
      </c>
      <c r="Q380" s="78">
        <v>0.0</v>
      </c>
      <c r="R380" s="45" t="s">
        <v>392</v>
      </c>
    </row>
    <row r="381" spans="8:8">
      <c r="A381" s="22" t="s">
        <v>104</v>
      </c>
      <c r="B381" s="36" t="s">
        <v>1602</v>
      </c>
      <c r="C381" s="88">
        <v>45478.0</v>
      </c>
      <c r="D381" s="36">
        <v>0.0</v>
      </c>
      <c r="E381" s="36">
        <v>0.0</v>
      </c>
      <c r="F381" s="36">
        <v>0.0</v>
      </c>
      <c r="G381" s="76">
        <f t="shared" si="38"/>
        <v>0.0</v>
      </c>
      <c r="H381" s="76" t="str">
        <f t="shared" si="39"/>
        <v>GOOD</v>
      </c>
      <c r="I381" s="36">
        <v>0.0</v>
      </c>
      <c r="J381" s="77">
        <f t="shared" si="44"/>
        <v>0.0</v>
      </c>
      <c r="K381" s="77">
        <f t="shared" si="42"/>
        <v>0.0</v>
      </c>
      <c r="L381" s="77" t="str">
        <f t="shared" si="41"/>
        <v>GOOD</v>
      </c>
      <c r="M381" s="36">
        <v>0.0</v>
      </c>
      <c r="N381" s="76" t="str">
        <f t="shared" si="45"/>
        <v>GOOD</v>
      </c>
      <c r="P381" s="76" t="str">
        <f>IF((M381+'[1]Kenya Adopter Survey_ Summar...'!P169)=I381,"GOOD","Incomplete or issue")</f>
        <v>GOOD</v>
      </c>
      <c r="Q381" s="78">
        <v>0.0</v>
      </c>
      <c r="R381" s="45" t="s">
        <v>392</v>
      </c>
    </row>
    <row r="382" spans="8:8">
      <c r="A382" s="22" t="s">
        <v>104</v>
      </c>
      <c r="B382" s="36" t="s">
        <v>1602</v>
      </c>
      <c r="C382" s="88">
        <v>45509.0</v>
      </c>
      <c r="D382" s="36">
        <v>0.0</v>
      </c>
      <c r="E382" s="36">
        <v>0.0</v>
      </c>
      <c r="F382" s="36">
        <v>0.0</v>
      </c>
      <c r="G382" s="76">
        <f t="shared" si="38"/>
        <v>0.0</v>
      </c>
      <c r="H382" s="76" t="str">
        <f t="shared" si="39"/>
        <v>GOOD</v>
      </c>
      <c r="I382" s="36">
        <v>0.0</v>
      </c>
      <c r="J382" s="77">
        <f t="shared" si="44"/>
        <v>0.0</v>
      </c>
      <c r="K382" s="77">
        <f t="shared" si="42"/>
        <v>0.0</v>
      </c>
      <c r="L382" s="77" t="str">
        <f t="shared" si="41"/>
        <v>GOOD</v>
      </c>
      <c r="M382" s="36">
        <v>0.0</v>
      </c>
      <c r="N382" s="76" t="str">
        <f t="shared" si="45"/>
        <v>GOOD</v>
      </c>
      <c r="P382" s="76" t="str">
        <f>IF((M382+'[1]Kenya Adopter Survey_ Summar...'!P170)=I382,"GOOD","Incomplete or issue")</f>
        <v>GOOD</v>
      </c>
      <c r="Q382" s="78">
        <v>0.0</v>
      </c>
      <c r="R382" s="45" t="s">
        <v>392</v>
      </c>
    </row>
    <row r="383" spans="8:8">
      <c r="A383" s="22" t="s">
        <v>104</v>
      </c>
      <c r="B383" s="36" t="s">
        <v>1602</v>
      </c>
      <c r="C383" s="88">
        <v>45540.0</v>
      </c>
      <c r="D383" s="36">
        <v>0.0</v>
      </c>
      <c r="E383" s="36">
        <v>0.0</v>
      </c>
      <c r="F383" s="36">
        <v>0.0</v>
      </c>
      <c r="G383" s="76">
        <f t="shared" si="38"/>
        <v>0.0</v>
      </c>
      <c r="H383" s="76" t="str">
        <f t="shared" si="39"/>
        <v>GOOD</v>
      </c>
      <c r="I383" s="36">
        <v>0.0</v>
      </c>
      <c r="J383" s="77">
        <f t="shared" si="44"/>
        <v>0.0</v>
      </c>
      <c r="K383" s="77">
        <f t="shared" si="42"/>
        <v>0.0</v>
      </c>
      <c r="L383" s="77" t="str">
        <f t="shared" si="41"/>
        <v>GOOD</v>
      </c>
      <c r="M383" s="36">
        <v>0.0</v>
      </c>
      <c r="N383" s="76" t="str">
        <f t="shared" si="45"/>
        <v>GOOD</v>
      </c>
      <c r="P383" s="76" t="str">
        <f>IF((M383+'[1]Kenya Adopter Survey_ Summar...'!P171)=I383,"GOOD","Incomplete or issue")</f>
        <v>GOOD</v>
      </c>
      <c r="Q383" s="78">
        <v>0.0</v>
      </c>
      <c r="R383" s="45" t="s">
        <v>392</v>
      </c>
    </row>
    <row r="384" spans="8:8">
      <c r="A384" s="22" t="s">
        <v>104</v>
      </c>
      <c r="B384" s="36" t="s">
        <v>1602</v>
      </c>
      <c r="C384" s="106">
        <v>45570.0</v>
      </c>
      <c r="D384" s="36">
        <v>0.0</v>
      </c>
      <c r="E384" s="36">
        <v>0.0</v>
      </c>
      <c r="F384" s="36">
        <v>0.0</v>
      </c>
      <c r="G384" s="76">
        <f t="shared" si="38"/>
        <v>0.0</v>
      </c>
      <c r="H384" s="76" t="str">
        <f t="shared" si="39"/>
        <v>GOOD</v>
      </c>
      <c r="I384" s="36">
        <v>0.0</v>
      </c>
      <c r="J384" s="77">
        <f t="shared" si="44"/>
        <v>0.0</v>
      </c>
      <c r="K384" s="77">
        <f t="shared" si="42"/>
        <v>0.0</v>
      </c>
      <c r="L384" s="77" t="str">
        <f t="shared" si="41"/>
        <v>GOOD</v>
      </c>
      <c r="M384" s="36">
        <v>0.0</v>
      </c>
      <c r="N384" s="76" t="str">
        <f t="shared" si="45"/>
        <v>GOOD</v>
      </c>
      <c r="P384" s="76" t="str">
        <f>IF((M384+'[1]Kenya Adopter Survey_ Summar...'!P172)=I384,"GOOD","Incomplete or issue")</f>
        <v>GOOD</v>
      </c>
      <c r="Q384" s="78">
        <v>0.0</v>
      </c>
      <c r="R384" s="45" t="s">
        <v>392</v>
      </c>
    </row>
    <row r="385" spans="8:8">
      <c r="A385" s="22" t="s">
        <v>104</v>
      </c>
      <c r="B385" s="36" t="s">
        <v>1602</v>
      </c>
      <c r="C385" s="36" t="s">
        <v>1557</v>
      </c>
      <c r="D385" s="36">
        <v>0.0</v>
      </c>
      <c r="E385" s="36">
        <v>0.0</v>
      </c>
      <c r="F385" s="36">
        <v>0.0</v>
      </c>
      <c r="G385" s="76">
        <f t="shared" si="38"/>
        <v>0.0</v>
      </c>
      <c r="H385" s="76" t="str">
        <f t="shared" si="39"/>
        <v>GOOD</v>
      </c>
      <c r="I385" s="36">
        <v>0.0</v>
      </c>
      <c r="J385" s="77">
        <f t="shared" si="44"/>
        <v>0.0</v>
      </c>
      <c r="K385" s="77">
        <f t="shared" si="42"/>
        <v>0.0</v>
      </c>
      <c r="L385" s="77" t="str">
        <f t="shared" si="41"/>
        <v>GOOD</v>
      </c>
      <c r="M385" s="36">
        <v>0.0</v>
      </c>
      <c r="N385" s="76" t="str">
        <f t="shared" si="45"/>
        <v>GOOD</v>
      </c>
      <c r="P385" s="76" t="str">
        <f>IF((M385+'[1]Kenya Adopter Survey_ Summar...'!P173)=I385,"GOOD","Incomplete or issue")</f>
        <v>GOOD</v>
      </c>
      <c r="Q385" s="78">
        <v>0.0</v>
      </c>
      <c r="R385" s="45" t="s">
        <v>392</v>
      </c>
    </row>
    <row r="386" spans="8:8">
      <c r="A386" s="22" t="s">
        <v>104</v>
      </c>
      <c r="B386" s="36" t="s">
        <v>1602</v>
      </c>
      <c r="C386" s="36" t="s">
        <v>1554</v>
      </c>
      <c r="D386" s="36">
        <v>0.0</v>
      </c>
      <c r="E386" s="36">
        <v>0.0</v>
      </c>
      <c r="F386" s="36">
        <v>0.0</v>
      </c>
      <c r="G386" s="76">
        <f t="shared" si="38"/>
        <v>0.0</v>
      </c>
      <c r="H386" s="76" t="str">
        <f t="shared" si="39"/>
        <v>GOOD</v>
      </c>
      <c r="I386" s="36">
        <v>0.0</v>
      </c>
      <c r="J386" s="77">
        <f t="shared" si="44"/>
        <v>0.0</v>
      </c>
      <c r="K386" s="77">
        <f t="shared" si="42"/>
        <v>0.0</v>
      </c>
      <c r="L386" s="77" t="str">
        <f t="shared" si="41"/>
        <v>GOOD</v>
      </c>
      <c r="M386" s="36">
        <v>0.0</v>
      </c>
      <c r="N386" s="76" t="str">
        <f t="shared" si="45"/>
        <v>GOOD</v>
      </c>
      <c r="P386" s="76" t="str">
        <f>IF((M386+'[1]Kenya Adopter Survey_ Summar...'!P174)=I386,"GOOD","Incomplete or issue")</f>
        <v>GOOD</v>
      </c>
      <c r="Q386" s="78">
        <v>0.0</v>
      </c>
      <c r="R386" s="45" t="s">
        <v>392</v>
      </c>
    </row>
    <row r="387" spans="8:8">
      <c r="A387" s="22" t="s">
        <v>654</v>
      </c>
      <c r="B387" s="36" t="s">
        <v>1520</v>
      </c>
      <c r="C387" s="36" t="s">
        <v>1554</v>
      </c>
      <c r="D387" s="36">
        <v>0.0</v>
      </c>
      <c r="E387" s="36">
        <v>0.0</v>
      </c>
      <c r="F387" s="36">
        <v>0.0</v>
      </c>
      <c r="G387" s="76">
        <f t="shared" si="46" ref="G387:G450">SUM(E387:F387)</f>
        <v>0.0</v>
      </c>
      <c r="H387" s="76" t="str">
        <f t="shared" si="47" ref="H387:H450">IF(D387=G387,"GOOD","ISSUE")</f>
        <v>GOOD</v>
      </c>
      <c r="I387" s="36">
        <v>0.0</v>
      </c>
      <c r="J387" s="77">
        <f t="shared" si="44"/>
        <v>0.0</v>
      </c>
      <c r="K387" s="77">
        <f t="shared" si="42"/>
        <v>0.0</v>
      </c>
      <c r="L387" s="77" t="str">
        <f t="shared" si="48" ref="L387:L450">IF(E387=K387,"GOOD","ISSUE")</f>
        <v>GOOD</v>
      </c>
      <c r="M387" s="36">
        <v>0.0</v>
      </c>
      <c r="N387" s="76" t="str">
        <f t="shared" si="45"/>
        <v>GOOD</v>
      </c>
      <c r="P387" s="76" t="str">
        <f>IF((M387+'[1]Kenya Adopter Survey_ Summar...'!P175)=I387,"GOOD","Incomplete or issue")</f>
        <v>GOOD</v>
      </c>
      <c r="Q387" s="78">
        <v>0.0</v>
      </c>
      <c r="R387" s="45" t="s">
        <v>1603</v>
      </c>
    </row>
    <row r="388" spans="8:8">
      <c r="A388" s="22" t="s">
        <v>654</v>
      </c>
      <c r="B388" s="36" t="s">
        <v>1520</v>
      </c>
      <c r="C388" s="36" t="s">
        <v>1555</v>
      </c>
      <c r="D388" s="36">
        <v>0.0</v>
      </c>
      <c r="E388" s="36">
        <v>0.0</v>
      </c>
      <c r="F388" s="36">
        <v>0.0</v>
      </c>
      <c r="G388" s="76">
        <f t="shared" si="46"/>
        <v>0.0</v>
      </c>
      <c r="H388" s="76" t="str">
        <f t="shared" si="47"/>
        <v>GOOD</v>
      </c>
      <c r="I388" s="36">
        <v>0.0</v>
      </c>
      <c r="J388" s="77">
        <f t="shared" si="44"/>
        <v>0.0</v>
      </c>
      <c r="K388" s="77">
        <f t="shared" si="42"/>
        <v>0.0</v>
      </c>
      <c r="L388" s="77" t="str">
        <f t="shared" si="48"/>
        <v>GOOD</v>
      </c>
      <c r="M388" s="36">
        <v>0.0</v>
      </c>
      <c r="N388" s="76" t="str">
        <f t="shared" si="45"/>
        <v>GOOD</v>
      </c>
      <c r="P388" s="76" t="str">
        <f>IF((M388+'[1]Kenya Adopter Survey_ Summar...'!P176)=I388,"GOOD","Incomplete or issue")</f>
        <v>GOOD</v>
      </c>
      <c r="Q388" s="78">
        <v>0.0</v>
      </c>
      <c r="R388" s="45" t="s">
        <v>1603</v>
      </c>
    </row>
    <row r="389" spans="8:8">
      <c r="A389" s="22" t="s">
        <v>654</v>
      </c>
      <c r="B389" s="36" t="s">
        <v>1520</v>
      </c>
      <c r="C389" s="36" t="s">
        <v>1556</v>
      </c>
      <c r="D389" s="36">
        <v>0.0</v>
      </c>
      <c r="E389" s="36">
        <v>0.0</v>
      </c>
      <c r="F389" s="36">
        <v>0.0</v>
      </c>
      <c r="G389" s="76">
        <f t="shared" si="46"/>
        <v>0.0</v>
      </c>
      <c r="H389" s="76" t="str">
        <f t="shared" si="47"/>
        <v>GOOD</v>
      </c>
      <c r="I389" s="36">
        <v>0.0</v>
      </c>
      <c r="J389" s="77">
        <f t="shared" si="44"/>
        <v>0.0</v>
      </c>
      <c r="K389" s="77">
        <f t="shared" si="42"/>
        <v>0.0</v>
      </c>
      <c r="L389" s="77" t="str">
        <f t="shared" si="48"/>
        <v>GOOD</v>
      </c>
      <c r="M389" s="36">
        <v>0.0</v>
      </c>
      <c r="N389" s="76" t="str">
        <f t="shared" si="45"/>
        <v>GOOD</v>
      </c>
      <c r="P389" s="76" t="str">
        <f>IF((M389+'[1]Kenya Adopter Survey_ Summar...'!P177)=I389,"GOOD","Incomplete or issue")</f>
        <v>GOOD</v>
      </c>
      <c r="Q389" s="78">
        <v>0.0</v>
      </c>
      <c r="R389" s="45" t="s">
        <v>1603</v>
      </c>
    </row>
    <row r="390" spans="8:8">
      <c r="A390" s="22" t="s">
        <v>654</v>
      </c>
      <c r="B390" s="36" t="s">
        <v>1520</v>
      </c>
      <c r="C390" s="36" t="s">
        <v>1559</v>
      </c>
      <c r="D390" s="36">
        <v>0.0</v>
      </c>
      <c r="E390" s="36">
        <v>0.0</v>
      </c>
      <c r="F390" s="36">
        <v>0.0</v>
      </c>
      <c r="G390" s="76">
        <f t="shared" si="46"/>
        <v>0.0</v>
      </c>
      <c r="H390" s="76" t="str">
        <f t="shared" si="47"/>
        <v>GOOD</v>
      </c>
      <c r="I390" s="36">
        <v>0.0</v>
      </c>
      <c r="J390" s="77">
        <f t="shared" si="44"/>
        <v>0.0</v>
      </c>
      <c r="K390" s="77">
        <f t="shared" si="42"/>
        <v>0.0</v>
      </c>
      <c r="L390" s="77" t="str">
        <f t="shared" si="48"/>
        <v>GOOD</v>
      </c>
      <c r="M390" s="36">
        <v>0.0</v>
      </c>
      <c r="N390" s="76" t="str">
        <f t="shared" si="45"/>
        <v>GOOD</v>
      </c>
      <c r="P390" s="76" t="str">
        <f>IF((M390+'[1]Kenya Adopter Survey_ Summar...'!P178)=I390,"GOOD","Incomplete or issue")</f>
        <v>GOOD</v>
      </c>
      <c r="Q390" s="78">
        <v>0.0</v>
      </c>
      <c r="R390" s="45" t="s">
        <v>1603</v>
      </c>
    </row>
    <row r="391" spans="8:8" ht="28.8">
      <c r="A391" s="22" t="s">
        <v>654</v>
      </c>
      <c r="B391" s="36" t="s">
        <v>1604</v>
      </c>
      <c r="C391" s="36" t="s">
        <v>1531</v>
      </c>
      <c r="D391" s="36">
        <v>1.0</v>
      </c>
      <c r="E391" s="36">
        <v>1.0</v>
      </c>
      <c r="F391" s="36">
        <v>0.0</v>
      </c>
      <c r="G391" s="76">
        <f t="shared" si="46"/>
        <v>1.0</v>
      </c>
      <c r="H391" s="76" t="str">
        <f t="shared" si="47"/>
        <v>GOOD</v>
      </c>
      <c r="I391" s="36">
        <v>1.0</v>
      </c>
      <c r="J391" s="77">
        <f t="shared" si="44"/>
        <v>0.0</v>
      </c>
      <c r="K391" s="77">
        <f t="shared" si="42"/>
        <v>1.0</v>
      </c>
      <c r="L391" s="77" t="str">
        <f t="shared" si="48"/>
        <v>GOOD</v>
      </c>
      <c r="M391" s="36">
        <v>1.0</v>
      </c>
      <c r="N391" s="76" t="str">
        <f t="shared" si="45"/>
        <v>GOOD</v>
      </c>
      <c r="P391" s="76" t="str">
        <f>IF((M391+'[1]Kenya Adopter Survey_ Summar...'!P179)=I391,"GOOD","Incomplete or issue")</f>
        <v>GOOD</v>
      </c>
      <c r="Q391" s="78">
        <v>1.0</v>
      </c>
      <c r="R391" s="45" t="s">
        <v>366</v>
      </c>
    </row>
    <row r="392" spans="8:8">
      <c r="A392" s="22" t="s">
        <v>654</v>
      </c>
      <c r="B392" s="36" t="s">
        <v>1604</v>
      </c>
      <c r="C392" s="36" t="s">
        <v>1540</v>
      </c>
      <c r="D392" s="36">
        <v>0.0</v>
      </c>
      <c r="E392" s="36">
        <v>0.0</v>
      </c>
      <c r="F392" s="36">
        <v>0.0</v>
      </c>
      <c r="G392" s="76">
        <f t="shared" si="46"/>
        <v>0.0</v>
      </c>
      <c r="H392" s="76" t="str">
        <f t="shared" si="47"/>
        <v>GOOD</v>
      </c>
      <c r="I392" s="36">
        <v>0.0</v>
      </c>
      <c r="J392" s="77">
        <f t="shared" si="44"/>
        <v>0.0</v>
      </c>
      <c r="K392" s="77">
        <f t="shared" si="42"/>
        <v>0.0</v>
      </c>
      <c r="L392" s="77" t="str">
        <f t="shared" si="48"/>
        <v>GOOD</v>
      </c>
      <c r="M392" s="36">
        <v>0.0</v>
      </c>
      <c r="N392" s="76" t="str">
        <f t="shared" si="45"/>
        <v>GOOD</v>
      </c>
      <c r="P392" s="76" t="str">
        <f>IF((M392+'[1]Kenya Adopter Survey_ Summar...'!P180)=I392,"GOOD","Incomplete or issue")</f>
        <v>GOOD</v>
      </c>
      <c r="Q392" s="78">
        <v>0.0</v>
      </c>
      <c r="R392" s="45" t="s">
        <v>367</v>
      </c>
    </row>
    <row r="393" spans="8:8">
      <c r="A393" s="22" t="s">
        <v>654</v>
      </c>
      <c r="B393" s="36" t="s">
        <v>1604</v>
      </c>
      <c r="C393" s="36" t="s">
        <v>1541</v>
      </c>
      <c r="D393" s="36">
        <v>1.0</v>
      </c>
      <c r="E393" s="36">
        <v>1.0</v>
      </c>
      <c r="F393" s="36">
        <v>0.0</v>
      </c>
      <c r="G393" s="76">
        <f t="shared" si="46"/>
        <v>1.0</v>
      </c>
      <c r="H393" s="76" t="str">
        <f t="shared" si="47"/>
        <v>GOOD</v>
      </c>
      <c r="I393" s="36">
        <v>1.0</v>
      </c>
      <c r="J393" s="77">
        <f t="shared" si="44"/>
        <v>0.0</v>
      </c>
      <c r="K393" s="77">
        <f t="shared" si="42"/>
        <v>1.0</v>
      </c>
      <c r="L393" s="77" t="str">
        <f t="shared" si="48"/>
        <v>GOOD</v>
      </c>
      <c r="M393" s="36">
        <v>1.0</v>
      </c>
      <c r="N393" s="76" t="str">
        <f t="shared" si="45"/>
        <v>GOOD</v>
      </c>
      <c r="P393" s="76" t="str">
        <f>IF((M393+'[1]Kenya Adopter Survey_ Summar...'!P181)=I393,"GOOD","Incomplete or issue")</f>
        <v>GOOD</v>
      </c>
      <c r="Q393" s="78">
        <v>1.0</v>
      </c>
      <c r="R393" s="45" t="s">
        <v>368</v>
      </c>
    </row>
    <row r="394" spans="8:8">
      <c r="A394" s="22" t="s">
        <v>654</v>
      </c>
      <c r="B394" s="36" t="s">
        <v>1604</v>
      </c>
      <c r="C394" s="36" t="s">
        <v>1542</v>
      </c>
      <c r="D394" s="36">
        <v>2.0</v>
      </c>
      <c r="E394" s="36">
        <v>2.0</v>
      </c>
      <c r="F394" s="36">
        <v>0.0</v>
      </c>
      <c r="G394" s="76">
        <f t="shared" si="46"/>
        <v>2.0</v>
      </c>
      <c r="H394" s="76" t="str">
        <f t="shared" si="47"/>
        <v>GOOD</v>
      </c>
      <c r="I394" s="36">
        <v>2.0</v>
      </c>
      <c r="J394" s="77">
        <f t="shared" si="44"/>
        <v>0.0</v>
      </c>
      <c r="K394" s="77">
        <f t="shared" si="42"/>
        <v>2.0</v>
      </c>
      <c r="L394" s="77" t="str">
        <f t="shared" si="48"/>
        <v>GOOD</v>
      </c>
      <c r="M394" s="36">
        <v>2.0</v>
      </c>
      <c r="N394" s="76" t="str">
        <f t="shared" si="45"/>
        <v>GOOD</v>
      </c>
      <c r="P394" s="76" t="str">
        <f>IF((M394+'[1]Kenya Adopter Survey_ Summar...'!P182)=I394,"GOOD","Incomplete or issue")</f>
        <v>GOOD</v>
      </c>
      <c r="Q394" s="78">
        <v>2.0</v>
      </c>
      <c r="R394" s="45" t="s">
        <v>369</v>
      </c>
    </row>
    <row r="395" spans="8:8">
      <c r="A395" s="22" t="s">
        <v>654</v>
      </c>
      <c r="B395" s="36" t="s">
        <v>1604</v>
      </c>
      <c r="C395" s="36" t="s">
        <v>1544</v>
      </c>
      <c r="D395" s="36">
        <v>0.0</v>
      </c>
      <c r="E395" s="36">
        <v>0.0</v>
      </c>
      <c r="F395" s="36">
        <v>0.0</v>
      </c>
      <c r="G395" s="76">
        <f t="shared" si="46"/>
        <v>0.0</v>
      </c>
      <c r="H395" s="76" t="str">
        <f t="shared" si="47"/>
        <v>GOOD</v>
      </c>
      <c r="I395" s="36">
        <v>0.0</v>
      </c>
      <c r="J395" s="77">
        <f t="shared" si="44"/>
        <v>0.0</v>
      </c>
      <c r="K395" s="77">
        <f t="shared" si="42"/>
        <v>0.0</v>
      </c>
      <c r="L395" s="77" t="str">
        <f t="shared" si="48"/>
        <v>GOOD</v>
      </c>
      <c r="M395" s="36">
        <v>0.0</v>
      </c>
      <c r="N395" s="76" t="str">
        <f t="shared" si="45"/>
        <v>GOOD</v>
      </c>
      <c r="P395" s="76" t="str">
        <f>IF((M395+'[1]Kenya Adopter Survey_ Summar...'!P183)=I395,"GOOD","Incomplete or issue")</f>
        <v>GOOD</v>
      </c>
      <c r="Q395" s="78">
        <v>0.0</v>
      </c>
      <c r="R395" s="45" t="s">
        <v>367</v>
      </c>
    </row>
    <row r="396" spans="8:8">
      <c r="A396" s="22" t="s">
        <v>654</v>
      </c>
      <c r="B396" s="36" t="s">
        <v>1604</v>
      </c>
      <c r="C396" s="36" t="s">
        <v>1547</v>
      </c>
      <c r="D396" s="36">
        <v>0.0</v>
      </c>
      <c r="E396" s="36">
        <v>0.0</v>
      </c>
      <c r="F396" s="36">
        <v>0.0</v>
      </c>
      <c r="G396" s="76">
        <f t="shared" si="46"/>
        <v>0.0</v>
      </c>
      <c r="H396" s="76" t="str">
        <f t="shared" si="47"/>
        <v>GOOD</v>
      </c>
      <c r="I396" s="36">
        <v>0.0</v>
      </c>
      <c r="J396" s="77">
        <f t="shared" si="44"/>
        <v>0.0</v>
      </c>
      <c r="K396" s="77">
        <f t="shared" si="42"/>
        <v>0.0</v>
      </c>
      <c r="L396" s="77" t="str">
        <f t="shared" si="48"/>
        <v>GOOD</v>
      </c>
      <c r="M396" s="36">
        <v>0.0</v>
      </c>
      <c r="N396" s="76" t="str">
        <f t="shared" si="45"/>
        <v>GOOD</v>
      </c>
      <c r="P396" s="76" t="str">
        <f>IF((M396+'[1]Kenya Adopter Survey_ Summar...'!P184)=I396,"GOOD","Incomplete or issue")</f>
        <v>GOOD</v>
      </c>
      <c r="Q396" s="78">
        <v>0.0</v>
      </c>
      <c r="R396" s="45" t="s">
        <v>367</v>
      </c>
    </row>
    <row r="397" spans="8:8">
      <c r="A397" s="22" t="s">
        <v>654</v>
      </c>
      <c r="B397" s="36" t="s">
        <v>1604</v>
      </c>
      <c r="C397" s="36" t="s">
        <v>1548</v>
      </c>
      <c r="D397" s="36">
        <v>0.0</v>
      </c>
      <c r="E397" s="36">
        <v>0.0</v>
      </c>
      <c r="F397" s="36">
        <v>0.0</v>
      </c>
      <c r="G397" s="76">
        <f t="shared" si="46"/>
        <v>0.0</v>
      </c>
      <c r="H397" s="76" t="str">
        <f t="shared" si="47"/>
        <v>GOOD</v>
      </c>
      <c r="I397" s="36">
        <v>0.0</v>
      </c>
      <c r="J397" s="77">
        <f t="shared" si="44"/>
        <v>0.0</v>
      </c>
      <c r="K397" s="77">
        <f t="shared" si="42"/>
        <v>0.0</v>
      </c>
      <c r="L397" s="77" t="str">
        <f t="shared" si="48"/>
        <v>GOOD</v>
      </c>
      <c r="M397" s="36">
        <v>0.0</v>
      </c>
      <c r="N397" s="76" t="str">
        <f t="shared" si="45"/>
        <v>GOOD</v>
      </c>
      <c r="P397" s="76" t="str">
        <f>IF((M397+'[1]Kenya Adopter Survey_ Summar...'!P185)=I397,"GOOD","Incomplete or issue")</f>
        <v>GOOD</v>
      </c>
      <c r="Q397" s="78">
        <v>0.0</v>
      </c>
      <c r="R397" s="45" t="s">
        <v>367</v>
      </c>
    </row>
    <row r="398" spans="8:8">
      <c r="A398" s="22" t="s">
        <v>654</v>
      </c>
      <c r="B398" s="36" t="s">
        <v>1604</v>
      </c>
      <c r="C398" s="36" t="s">
        <v>1549</v>
      </c>
      <c r="D398" s="36">
        <v>1.0</v>
      </c>
      <c r="E398" s="36">
        <v>1.0</v>
      </c>
      <c r="F398" s="36">
        <v>0.0</v>
      </c>
      <c r="G398" s="76">
        <f t="shared" si="46"/>
        <v>1.0</v>
      </c>
      <c r="H398" s="76" t="str">
        <f t="shared" si="47"/>
        <v>GOOD</v>
      </c>
      <c r="I398" s="36">
        <v>1.0</v>
      </c>
      <c r="J398" s="77">
        <f t="shared" si="44"/>
        <v>0.0</v>
      </c>
      <c r="K398" s="77">
        <f t="shared" si="42"/>
        <v>1.0</v>
      </c>
      <c r="L398" s="77" t="str">
        <f t="shared" si="48"/>
        <v>GOOD</v>
      </c>
      <c r="M398" s="36">
        <v>1.0</v>
      </c>
      <c r="N398" s="76" t="str">
        <f t="shared" si="45"/>
        <v>GOOD</v>
      </c>
      <c r="P398" s="76" t="str">
        <f>IF((M398+'[1]Kenya Adopter Survey_ Summar...'!P186)=I398,"GOOD","Incomplete or issue")</f>
        <v>GOOD</v>
      </c>
      <c r="Q398" s="78">
        <v>1.0</v>
      </c>
      <c r="R398" s="45" t="s">
        <v>368</v>
      </c>
    </row>
    <row r="399" spans="8:8">
      <c r="A399" s="22" t="s">
        <v>654</v>
      </c>
      <c r="B399" s="36" t="s">
        <v>1604</v>
      </c>
      <c r="C399" s="36" t="s">
        <v>1550</v>
      </c>
      <c r="D399" s="36">
        <v>0.0</v>
      </c>
      <c r="E399" s="36">
        <v>0.0</v>
      </c>
      <c r="F399" s="36">
        <v>0.0</v>
      </c>
      <c r="G399" s="76">
        <f t="shared" si="46"/>
        <v>0.0</v>
      </c>
      <c r="H399" s="76" t="str">
        <f t="shared" si="47"/>
        <v>GOOD</v>
      </c>
      <c r="I399" s="36">
        <v>0.0</v>
      </c>
      <c r="J399" s="77">
        <f t="shared" si="44"/>
        <v>0.0</v>
      </c>
      <c r="K399" s="77">
        <f t="shared" si="49" ref="K399:K462">SUM(I399:J399)</f>
        <v>0.0</v>
      </c>
      <c r="L399" s="77" t="str">
        <f t="shared" si="48"/>
        <v>GOOD</v>
      </c>
      <c r="M399" s="36">
        <v>0.0</v>
      </c>
      <c r="N399" s="76" t="str">
        <f t="shared" si="45"/>
        <v>GOOD</v>
      </c>
      <c r="P399" s="76" t="str">
        <f>IF((M399+'[1]Kenya Adopter Survey_ Summar...'!P187)=I399,"GOOD","Incomplete or issue")</f>
        <v>GOOD</v>
      </c>
      <c r="Q399" s="78">
        <v>0.0</v>
      </c>
      <c r="R399" s="45" t="s">
        <v>367</v>
      </c>
    </row>
    <row r="400" spans="8:8">
      <c r="A400" s="22" t="s">
        <v>654</v>
      </c>
      <c r="B400" s="36" t="s">
        <v>1604</v>
      </c>
      <c r="C400" s="88">
        <v>45327.0</v>
      </c>
      <c r="D400" s="36">
        <v>0.0</v>
      </c>
      <c r="E400" s="36">
        <v>0.0</v>
      </c>
      <c r="F400" s="36">
        <v>0.0</v>
      </c>
      <c r="G400" s="76">
        <f t="shared" si="46"/>
        <v>0.0</v>
      </c>
      <c r="H400" s="76" t="str">
        <f t="shared" si="47"/>
        <v>GOOD</v>
      </c>
      <c r="I400" s="36">
        <v>0.0</v>
      </c>
      <c r="J400" s="77">
        <f t="shared" si="44"/>
        <v>0.0</v>
      </c>
      <c r="K400" s="77">
        <f t="shared" si="49"/>
        <v>0.0</v>
      </c>
      <c r="L400" s="77" t="str">
        <f t="shared" si="48"/>
        <v>GOOD</v>
      </c>
      <c r="M400" s="36">
        <v>0.0</v>
      </c>
      <c r="N400" s="76" t="str">
        <f t="shared" si="45"/>
        <v>GOOD</v>
      </c>
      <c r="P400" s="76" t="str">
        <f>IF((M400+'[1]Kenya Adopter Survey_ Summar...'!P188)=I400,"GOOD","Incomplete or issue")</f>
        <v>GOOD</v>
      </c>
      <c r="Q400" s="78">
        <v>0.0</v>
      </c>
      <c r="R400" s="45" t="s">
        <v>367</v>
      </c>
    </row>
    <row r="401" spans="8:8">
      <c r="A401" s="22" t="s">
        <v>654</v>
      </c>
      <c r="B401" s="36" t="s">
        <v>1604</v>
      </c>
      <c r="C401" s="88">
        <v>45356.0</v>
      </c>
      <c r="D401" s="36">
        <v>0.0</v>
      </c>
      <c r="E401" s="36">
        <v>0.0</v>
      </c>
      <c r="F401" s="36">
        <v>0.0</v>
      </c>
      <c r="G401" s="76">
        <f t="shared" si="46"/>
        <v>0.0</v>
      </c>
      <c r="H401" s="76" t="str">
        <f t="shared" si="47"/>
        <v>GOOD</v>
      </c>
      <c r="I401" s="36">
        <v>0.0</v>
      </c>
      <c r="J401" s="77">
        <f t="shared" si="44"/>
        <v>0.0</v>
      </c>
      <c r="K401" s="77">
        <f t="shared" si="49"/>
        <v>0.0</v>
      </c>
      <c r="L401" s="77" t="str">
        <f t="shared" si="48"/>
        <v>GOOD</v>
      </c>
      <c r="M401" s="36">
        <v>0.0</v>
      </c>
      <c r="N401" s="76" t="str">
        <f t="shared" si="45"/>
        <v>GOOD</v>
      </c>
      <c r="P401" s="76" t="str">
        <f>IF((M401+'[1]Kenya Adopter Survey_ Summar...'!P189)=I401,"GOOD","Incomplete or issue")</f>
        <v>GOOD</v>
      </c>
      <c r="Q401" s="78">
        <v>0.0</v>
      </c>
      <c r="R401" s="45" t="s">
        <v>367</v>
      </c>
    </row>
    <row r="402" spans="8:8">
      <c r="A402" s="22" t="s">
        <v>654</v>
      </c>
      <c r="B402" s="36" t="s">
        <v>1604</v>
      </c>
      <c r="C402" s="88">
        <v>45448.0</v>
      </c>
      <c r="D402" s="36">
        <v>0.0</v>
      </c>
      <c r="E402" s="36">
        <v>0.0</v>
      </c>
      <c r="F402" s="36">
        <v>0.0</v>
      </c>
      <c r="G402" s="76">
        <f t="shared" si="46"/>
        <v>0.0</v>
      </c>
      <c r="H402" s="76" t="str">
        <f t="shared" si="47"/>
        <v>GOOD</v>
      </c>
      <c r="I402" s="36">
        <v>0.0</v>
      </c>
      <c r="J402" s="77">
        <f t="shared" si="44"/>
        <v>0.0</v>
      </c>
      <c r="K402" s="77">
        <f t="shared" si="49"/>
        <v>0.0</v>
      </c>
      <c r="L402" s="77" t="str">
        <f t="shared" si="48"/>
        <v>GOOD</v>
      </c>
      <c r="M402" s="36">
        <v>0.0</v>
      </c>
      <c r="N402" s="76" t="str">
        <f t="shared" si="45"/>
        <v>GOOD</v>
      </c>
      <c r="P402" s="76" t="str">
        <f>IF((M402+'[1]Kenya Adopter Survey_ Summar...'!P190)=I402,"GOOD","Incomplete or issue")</f>
        <v>GOOD</v>
      </c>
      <c r="Q402" s="78">
        <v>0.0</v>
      </c>
      <c r="R402" s="45" t="s">
        <v>367</v>
      </c>
    </row>
    <row r="403" spans="8:8">
      <c r="A403" s="22" t="s">
        <v>654</v>
      </c>
      <c r="B403" s="36" t="s">
        <v>1604</v>
      </c>
      <c r="C403" s="88">
        <v>45478.0</v>
      </c>
      <c r="D403" s="36">
        <v>0.0</v>
      </c>
      <c r="E403" s="36">
        <v>0.0</v>
      </c>
      <c r="F403" s="36">
        <v>0.0</v>
      </c>
      <c r="G403" s="76">
        <f t="shared" si="46"/>
        <v>0.0</v>
      </c>
      <c r="H403" s="76" t="str">
        <f t="shared" si="47"/>
        <v>GOOD</v>
      </c>
      <c r="I403" s="36">
        <v>0.0</v>
      </c>
      <c r="J403" s="77">
        <f t="shared" si="44"/>
        <v>0.0</v>
      </c>
      <c r="K403" s="77">
        <f t="shared" si="49"/>
        <v>0.0</v>
      </c>
      <c r="L403" s="77" t="str">
        <f t="shared" si="48"/>
        <v>GOOD</v>
      </c>
      <c r="M403" s="36">
        <v>0.0</v>
      </c>
      <c r="N403" s="76" t="str">
        <f t="shared" si="45"/>
        <v>GOOD</v>
      </c>
      <c r="P403" s="76" t="str">
        <f>IF((M403+'[1]Kenya Adopter Survey_ Summar...'!P191)=I403,"GOOD","Incomplete or issue")</f>
        <v>GOOD</v>
      </c>
      <c r="Q403" s="78">
        <v>0.0</v>
      </c>
      <c r="R403" s="45" t="s">
        <v>367</v>
      </c>
    </row>
    <row r="404" spans="8:8">
      <c r="A404" s="22" t="s">
        <v>654</v>
      </c>
      <c r="B404" s="36" t="s">
        <v>1604</v>
      </c>
      <c r="C404" s="88">
        <v>45509.0</v>
      </c>
      <c r="D404" s="36">
        <v>0.0</v>
      </c>
      <c r="E404" s="36">
        <v>0.0</v>
      </c>
      <c r="F404" s="36">
        <v>0.0</v>
      </c>
      <c r="G404" s="76">
        <f t="shared" si="46"/>
        <v>0.0</v>
      </c>
      <c r="H404" s="76" t="str">
        <f t="shared" si="47"/>
        <v>GOOD</v>
      </c>
      <c r="I404" s="36">
        <v>0.0</v>
      </c>
      <c r="J404" s="77">
        <f t="shared" si="44"/>
        <v>0.0</v>
      </c>
      <c r="K404" s="77">
        <f t="shared" si="49"/>
        <v>0.0</v>
      </c>
      <c r="L404" s="77" t="str">
        <f t="shared" si="48"/>
        <v>GOOD</v>
      </c>
      <c r="M404" s="36">
        <v>0.0</v>
      </c>
      <c r="N404" s="76" t="str">
        <f t="shared" si="45"/>
        <v>GOOD</v>
      </c>
      <c r="P404" s="76" t="str">
        <f>IF((M404+'[1]Kenya Adopter Survey_ Summar...'!P192)=I404,"GOOD","Incomplete or issue")</f>
        <v>GOOD</v>
      </c>
      <c r="Q404" s="78">
        <v>0.0</v>
      </c>
      <c r="R404" s="45" t="s">
        <v>367</v>
      </c>
    </row>
    <row r="405" spans="8:8">
      <c r="A405" s="22" t="s">
        <v>654</v>
      </c>
      <c r="B405" s="36" t="s">
        <v>1604</v>
      </c>
      <c r="C405" s="88">
        <v>45540.0</v>
      </c>
      <c r="D405" s="36">
        <v>0.0</v>
      </c>
      <c r="E405" s="36">
        <v>0.0</v>
      </c>
      <c r="F405" s="36">
        <v>0.0</v>
      </c>
      <c r="G405" s="76">
        <f t="shared" si="46"/>
        <v>0.0</v>
      </c>
      <c r="H405" s="76" t="str">
        <f t="shared" si="47"/>
        <v>GOOD</v>
      </c>
      <c r="I405" s="36">
        <v>0.0</v>
      </c>
      <c r="J405" s="77">
        <f t="shared" si="44"/>
        <v>0.0</v>
      </c>
      <c r="K405" s="77">
        <f t="shared" si="49"/>
        <v>0.0</v>
      </c>
      <c r="L405" s="77" t="str">
        <f t="shared" si="48"/>
        <v>GOOD</v>
      </c>
      <c r="M405" s="36">
        <v>0.0</v>
      </c>
      <c r="N405" s="76" t="str">
        <f t="shared" si="45"/>
        <v>GOOD</v>
      </c>
      <c r="P405" s="76" t="str">
        <f>IF((M405+'[1]Kenya Adopter Survey_ Summar...'!P193)=I405,"GOOD","Incomplete or issue")</f>
        <v>GOOD</v>
      </c>
      <c r="Q405" s="78">
        <v>0.0</v>
      </c>
      <c r="R405" s="45" t="s">
        <v>367</v>
      </c>
    </row>
    <row r="406" spans="8:8">
      <c r="A406" s="22" t="s">
        <v>654</v>
      </c>
      <c r="B406" s="36" t="s">
        <v>1604</v>
      </c>
      <c r="C406" s="88">
        <v>45570.0</v>
      </c>
      <c r="D406" s="36">
        <v>0.0</v>
      </c>
      <c r="E406" s="36">
        <v>0.0</v>
      </c>
      <c r="F406" s="36">
        <v>0.0</v>
      </c>
      <c r="G406" s="76">
        <f t="shared" si="46"/>
        <v>0.0</v>
      </c>
      <c r="H406" s="76" t="str">
        <f t="shared" si="47"/>
        <v>GOOD</v>
      </c>
      <c r="I406" s="36">
        <v>0.0</v>
      </c>
      <c r="J406" s="77">
        <f t="shared" si="44"/>
        <v>0.0</v>
      </c>
      <c r="K406" s="77">
        <f t="shared" si="49"/>
        <v>0.0</v>
      </c>
      <c r="L406" s="77" t="str">
        <f t="shared" si="48"/>
        <v>GOOD</v>
      </c>
      <c r="M406" s="36">
        <v>0.0</v>
      </c>
      <c r="N406" s="76" t="str">
        <f t="shared" si="50" ref="N406:N416">IF(I406=M406,"GOOD","Incomplete")</f>
        <v>GOOD</v>
      </c>
      <c r="P406" s="76" t="str">
        <f>IF((M406+'[1]Kenya Adopter Survey_ Summar...'!P194)=I406,"GOOD","Incomplete or issue")</f>
        <v>GOOD</v>
      </c>
      <c r="Q406" s="78">
        <v>0.0</v>
      </c>
      <c r="R406" s="45" t="s">
        <v>367</v>
      </c>
    </row>
    <row r="407" spans="8:8" ht="28.8">
      <c r="A407" s="22" t="s">
        <v>654</v>
      </c>
      <c r="B407" s="36" t="s">
        <v>1604</v>
      </c>
      <c r="C407" s="36" t="s">
        <v>1557</v>
      </c>
      <c r="D407" s="36">
        <v>1.0</v>
      </c>
      <c r="E407" s="36">
        <v>1.0</v>
      </c>
      <c r="F407" s="36">
        <v>0.0</v>
      </c>
      <c r="G407" s="76">
        <f t="shared" si="46"/>
        <v>1.0</v>
      </c>
      <c r="H407" s="76" t="str">
        <f t="shared" si="47"/>
        <v>GOOD</v>
      </c>
      <c r="I407" s="36">
        <v>1.0</v>
      </c>
      <c r="J407" s="77">
        <f t="shared" si="44"/>
        <v>0.0</v>
      </c>
      <c r="K407" s="77">
        <f t="shared" si="49"/>
        <v>1.0</v>
      </c>
      <c r="L407" s="77" t="str">
        <f t="shared" si="48"/>
        <v>GOOD</v>
      </c>
      <c r="M407" s="36">
        <v>1.0</v>
      </c>
      <c r="N407" s="76" t="str">
        <f t="shared" si="50"/>
        <v>GOOD</v>
      </c>
      <c r="P407" s="76" t="str">
        <f>IF((M407+'[1]Kenya Adopter Survey_ Summar...'!P195)=I407,"GOOD","Incomplete or issue")</f>
        <v>GOOD</v>
      </c>
      <c r="Q407" s="78">
        <v>1.0</v>
      </c>
      <c r="R407" s="45" t="s">
        <v>366</v>
      </c>
    </row>
    <row r="408" spans="8:8">
      <c r="A408" s="22" t="s">
        <v>654</v>
      </c>
      <c r="B408" s="36" t="s">
        <v>1604</v>
      </c>
      <c r="C408" s="36" t="s">
        <v>1554</v>
      </c>
      <c r="D408" s="36">
        <v>0.0</v>
      </c>
      <c r="E408" s="36">
        <v>0.0</v>
      </c>
      <c r="F408" s="36">
        <v>0.0</v>
      </c>
      <c r="G408" s="76">
        <f t="shared" si="46"/>
        <v>0.0</v>
      </c>
      <c r="H408" s="76" t="str">
        <f t="shared" si="47"/>
        <v>GOOD</v>
      </c>
      <c r="I408" s="36">
        <v>0.0</v>
      </c>
      <c r="J408" s="77">
        <f t="shared" si="44"/>
        <v>0.0</v>
      </c>
      <c r="K408" s="77">
        <f t="shared" si="49"/>
        <v>0.0</v>
      </c>
      <c r="L408" s="77" t="str">
        <f t="shared" si="48"/>
        <v>GOOD</v>
      </c>
      <c r="M408" s="36">
        <v>0.0</v>
      </c>
      <c r="N408" s="76" t="str">
        <f t="shared" si="50"/>
        <v>GOOD</v>
      </c>
      <c r="P408" s="76" t="str">
        <f>IF((M408+'[1]Kenya Adopter Survey_ Summar...'!P196)=I408,"GOOD","Incomplete or issue")</f>
        <v>GOOD</v>
      </c>
      <c r="Q408" s="78">
        <v>0.0</v>
      </c>
      <c r="R408" s="45" t="s">
        <v>367</v>
      </c>
    </row>
    <row r="409" spans="8:8">
      <c r="A409" s="22" t="s">
        <v>654</v>
      </c>
      <c r="B409" s="36" t="s">
        <v>1604</v>
      </c>
      <c r="C409" s="36" t="s">
        <v>1555</v>
      </c>
      <c r="D409" s="36">
        <v>0.0</v>
      </c>
      <c r="E409" s="36">
        <v>0.0</v>
      </c>
      <c r="F409" s="36">
        <v>0.0</v>
      </c>
      <c r="G409" s="76">
        <f t="shared" si="46"/>
        <v>0.0</v>
      </c>
      <c r="H409" s="76" t="str">
        <f t="shared" si="47"/>
        <v>GOOD</v>
      </c>
      <c r="I409" s="36">
        <v>0.0</v>
      </c>
      <c r="J409" s="77">
        <f t="shared" si="44"/>
        <v>0.0</v>
      </c>
      <c r="K409" s="77">
        <f t="shared" si="49"/>
        <v>0.0</v>
      </c>
      <c r="L409" s="77" t="str">
        <f t="shared" si="48"/>
        <v>GOOD</v>
      </c>
      <c r="M409" s="36">
        <v>0.0</v>
      </c>
      <c r="N409" s="76" t="str">
        <f t="shared" si="50"/>
        <v>GOOD</v>
      </c>
      <c r="P409" s="76" t="str">
        <f>IF((M409+'[1]Kenya Adopter Survey_ Summar...'!P197)=I409,"GOOD","Incomplete or issue")</f>
        <v>GOOD</v>
      </c>
      <c r="Q409" s="78">
        <v>0.0</v>
      </c>
      <c r="R409" s="45" t="s">
        <v>367</v>
      </c>
    </row>
    <row r="410" spans="8:8">
      <c r="A410" s="22" t="s">
        <v>654</v>
      </c>
      <c r="B410" s="36" t="s">
        <v>1604</v>
      </c>
      <c r="C410" s="36" t="s">
        <v>1556</v>
      </c>
      <c r="D410" s="36">
        <v>0.0</v>
      </c>
      <c r="E410" s="36">
        <v>0.0</v>
      </c>
      <c r="F410" s="36">
        <v>0.0</v>
      </c>
      <c r="G410" s="76">
        <f t="shared" si="46"/>
        <v>0.0</v>
      </c>
      <c r="H410" s="76" t="str">
        <f t="shared" si="47"/>
        <v>GOOD</v>
      </c>
      <c r="I410" s="36">
        <v>0.0</v>
      </c>
      <c r="J410" s="77">
        <f t="shared" si="44"/>
        <v>0.0</v>
      </c>
      <c r="K410" s="77">
        <f t="shared" si="49"/>
        <v>0.0</v>
      </c>
      <c r="L410" s="77" t="str">
        <f t="shared" si="48"/>
        <v>GOOD</v>
      </c>
      <c r="M410" s="36">
        <v>0.0</v>
      </c>
      <c r="N410" s="76" t="str">
        <f t="shared" si="50"/>
        <v>GOOD</v>
      </c>
      <c r="P410" s="76" t="str">
        <f>IF((M410+'[1]Kenya Adopter Survey_ Summar...'!P198)=I410,"GOOD","Incomplete or issue")</f>
        <v>GOOD</v>
      </c>
      <c r="Q410" s="78">
        <v>0.0</v>
      </c>
      <c r="R410" s="45" t="s">
        <v>367</v>
      </c>
    </row>
    <row r="411" spans="8:8">
      <c r="A411" s="22" t="s">
        <v>654</v>
      </c>
      <c r="B411" s="36" t="s">
        <v>1604</v>
      </c>
      <c r="C411" s="36" t="s">
        <v>1559</v>
      </c>
      <c r="D411" s="36">
        <v>0.0</v>
      </c>
      <c r="E411" s="36">
        <v>0.0</v>
      </c>
      <c r="F411" s="36">
        <v>0.0</v>
      </c>
      <c r="G411" s="76">
        <f t="shared" si="46"/>
        <v>0.0</v>
      </c>
      <c r="H411" s="76" t="str">
        <f t="shared" si="47"/>
        <v>GOOD</v>
      </c>
      <c r="I411" s="36">
        <v>0.0</v>
      </c>
      <c r="J411" s="77">
        <f t="shared" si="44"/>
        <v>0.0</v>
      </c>
      <c r="K411" s="77">
        <f t="shared" si="49"/>
        <v>0.0</v>
      </c>
      <c r="L411" s="77" t="str">
        <f t="shared" si="48"/>
        <v>GOOD</v>
      </c>
      <c r="M411" s="36">
        <v>0.0</v>
      </c>
      <c r="N411" s="76" t="str">
        <f t="shared" si="50"/>
        <v>GOOD</v>
      </c>
      <c r="P411" s="76" t="str">
        <f>IF((M411+'[1]Kenya Adopter Survey_ Summar...'!P199)=I411,"GOOD","Incomplete or issue")</f>
        <v>GOOD</v>
      </c>
      <c r="Q411" s="78">
        <v>0.0</v>
      </c>
      <c r="R411" s="45" t="s">
        <v>367</v>
      </c>
    </row>
    <row r="412" spans="8:8" ht="28.8">
      <c r="A412" s="22" t="s">
        <v>742</v>
      </c>
      <c r="B412" s="36" t="s">
        <v>1530</v>
      </c>
      <c r="C412" s="88" t="s">
        <v>1553</v>
      </c>
      <c r="D412" s="36">
        <v>0.0</v>
      </c>
      <c r="E412" s="36">
        <v>0.0</v>
      </c>
      <c r="F412" s="36">
        <v>0.0</v>
      </c>
      <c r="G412" s="76">
        <f t="shared" si="46"/>
        <v>0.0</v>
      </c>
      <c r="H412" s="76" t="str">
        <f t="shared" si="47"/>
        <v>GOOD</v>
      </c>
      <c r="I412" s="36">
        <v>0.0</v>
      </c>
      <c r="J412" s="77">
        <f t="shared" si="44"/>
        <v>0.0</v>
      </c>
      <c r="K412" s="77">
        <f t="shared" si="49"/>
        <v>0.0</v>
      </c>
      <c r="L412" s="77" t="str">
        <f t="shared" si="48"/>
        <v>GOOD</v>
      </c>
      <c r="M412" s="36">
        <v>0.0</v>
      </c>
      <c r="N412" s="76" t="str">
        <f t="shared" si="50"/>
        <v>GOOD</v>
      </c>
      <c r="P412" s="76" t="str">
        <f>IF((M412+'[1]Kenya Adopter Survey_ Summar...'!P200)=I412,"GOOD","Incomplete or issue")</f>
        <v>GOOD</v>
      </c>
      <c r="Q412" s="78">
        <v>0.0</v>
      </c>
      <c r="R412" s="45" t="s">
        <v>200</v>
      </c>
      <c r="S412" s="79"/>
      <c r="T412" s="45"/>
      <c r="U412" s="45"/>
      <c r="V412" s="45"/>
    </row>
    <row r="413" spans="8:8" ht="43.2">
      <c r="A413" s="22" t="s">
        <v>742</v>
      </c>
      <c r="B413" s="36" t="s">
        <v>1530</v>
      </c>
      <c r="C413" s="88" t="s">
        <v>1564</v>
      </c>
      <c r="D413" s="36">
        <v>1.0</v>
      </c>
      <c r="E413" s="36">
        <v>1.0</v>
      </c>
      <c r="F413" s="36">
        <v>0.0</v>
      </c>
      <c r="G413" s="76">
        <f t="shared" si="46"/>
        <v>1.0</v>
      </c>
      <c r="H413" s="76" t="str">
        <f t="shared" si="47"/>
        <v>GOOD</v>
      </c>
      <c r="I413" s="36">
        <v>1.0</v>
      </c>
      <c r="J413" s="77">
        <f t="shared" si="44"/>
        <v>0.0</v>
      </c>
      <c r="K413" s="77">
        <f t="shared" si="49"/>
        <v>1.0</v>
      </c>
      <c r="L413" s="77" t="str">
        <f t="shared" si="48"/>
        <v>GOOD</v>
      </c>
      <c r="M413" s="36">
        <v>0.0</v>
      </c>
      <c r="N413" s="76" t="str">
        <f t="shared" si="50"/>
        <v>Incomplete</v>
      </c>
      <c r="O413">
        <v>1.0</v>
      </c>
      <c r="P413" s="76" t="str">
        <f>IF((M413+'[1]Kenya Adopter Survey_ Summar...'!P201)=I413,"GOOD","Incomplete or issue")</f>
        <v>GOOD</v>
      </c>
      <c r="Q413" s="78">
        <v>1.0</v>
      </c>
      <c r="R413" s="45" t="s">
        <v>201</v>
      </c>
      <c r="S413" s="79"/>
      <c r="T413" s="45"/>
      <c r="U413" s="45"/>
      <c r="V413" s="45"/>
    </row>
    <row r="414" spans="8:8">
      <c r="A414" s="22" t="s">
        <v>742</v>
      </c>
      <c r="B414" s="36" t="s">
        <v>1530</v>
      </c>
      <c r="C414" s="88" t="s">
        <v>1565</v>
      </c>
      <c r="D414" s="36">
        <v>0.0</v>
      </c>
      <c r="E414" s="36">
        <v>0.0</v>
      </c>
      <c r="F414" s="36">
        <v>0.0</v>
      </c>
      <c r="G414" s="76">
        <f t="shared" si="46"/>
        <v>0.0</v>
      </c>
      <c r="H414" s="76" t="str">
        <f t="shared" si="47"/>
        <v>GOOD</v>
      </c>
      <c r="I414" s="36">
        <v>0.0</v>
      </c>
      <c r="J414" s="77">
        <f t="shared" si="44"/>
        <v>0.0</v>
      </c>
      <c r="K414" s="77">
        <f t="shared" si="49"/>
        <v>0.0</v>
      </c>
      <c r="L414" s="77" t="str">
        <f t="shared" si="48"/>
        <v>GOOD</v>
      </c>
      <c r="M414" s="36">
        <v>0.0</v>
      </c>
      <c r="N414" s="76" t="str">
        <f t="shared" si="50"/>
        <v>GOOD</v>
      </c>
      <c r="P414" s="76" t="str">
        <f>IF((M414+'[1]Kenya Adopter Survey_ Summar...'!P202)=I414,"GOOD","Incomplete or issue")</f>
        <v>GOOD</v>
      </c>
      <c r="Q414" s="78">
        <v>0.0</v>
      </c>
      <c r="R414" s="45" t="s">
        <v>193</v>
      </c>
      <c r="S414" s="79"/>
      <c r="T414" s="45"/>
      <c r="U414" s="45"/>
      <c r="V414" s="45"/>
    </row>
    <row r="415" spans="8:8">
      <c r="A415" s="22" t="s">
        <v>742</v>
      </c>
      <c r="B415" s="36" t="s">
        <v>1530</v>
      </c>
      <c r="C415" s="88" t="s">
        <v>1566</v>
      </c>
      <c r="D415" s="36">
        <v>0.0</v>
      </c>
      <c r="E415" s="36">
        <v>0.0</v>
      </c>
      <c r="F415" s="36">
        <v>0.0</v>
      </c>
      <c r="G415" s="76">
        <f t="shared" si="46"/>
        <v>0.0</v>
      </c>
      <c r="H415" s="76" t="str">
        <f t="shared" si="47"/>
        <v>GOOD</v>
      </c>
      <c r="I415" s="36">
        <v>0.0</v>
      </c>
      <c r="J415" s="77">
        <f t="shared" si="44"/>
        <v>0.0</v>
      </c>
      <c r="K415" s="77">
        <f t="shared" si="49"/>
        <v>0.0</v>
      </c>
      <c r="L415" s="77" t="str">
        <f t="shared" si="48"/>
        <v>GOOD</v>
      </c>
      <c r="M415" s="36">
        <v>0.0</v>
      </c>
      <c r="N415" s="76" t="str">
        <f t="shared" si="50"/>
        <v>GOOD</v>
      </c>
      <c r="P415" s="76" t="str">
        <f>IF((M415+'[1]Kenya Adopter Survey_ Summar...'!P203)=I415,"GOOD","Incomplete or issue")</f>
        <v>GOOD</v>
      </c>
      <c r="Q415" s="78">
        <v>0.0</v>
      </c>
      <c r="R415" s="45" t="s">
        <v>193</v>
      </c>
      <c r="S415" s="79"/>
      <c r="T415" s="45"/>
      <c r="U415" s="45"/>
      <c r="V415" s="45"/>
    </row>
    <row r="416" spans="8:8" ht="28.8">
      <c r="A416" s="22" t="s">
        <v>742</v>
      </c>
      <c r="B416" s="36" t="s">
        <v>1530</v>
      </c>
      <c r="C416" s="88" t="s">
        <v>1567</v>
      </c>
      <c r="D416" s="36">
        <v>1.0</v>
      </c>
      <c r="E416" s="36">
        <v>1.0</v>
      </c>
      <c r="F416" s="36">
        <v>0.0</v>
      </c>
      <c r="G416" s="76">
        <f t="shared" si="46"/>
        <v>1.0</v>
      </c>
      <c r="H416" s="76" t="str">
        <f t="shared" si="47"/>
        <v>GOOD</v>
      </c>
      <c r="I416" s="36">
        <v>1.0</v>
      </c>
      <c r="J416" s="77">
        <f t="shared" si="44"/>
        <v>0.0</v>
      </c>
      <c r="K416" s="77">
        <f t="shared" si="49"/>
        <v>1.0</v>
      </c>
      <c r="L416" s="77" t="str">
        <f t="shared" si="48"/>
        <v>GOOD</v>
      </c>
      <c r="M416" s="36">
        <v>1.0</v>
      </c>
      <c r="N416" s="76" t="str">
        <f t="shared" si="50"/>
        <v>GOOD</v>
      </c>
      <c r="O416" s="107"/>
      <c r="P416" s="20" t="str">
        <f>IF((M416+'[1]Kenya Adopter Survey_ Summar...'!P204)=I416,"GOOD","Incomplete or issue")</f>
        <v>GOOD</v>
      </c>
      <c r="Q416" s="20"/>
      <c r="R416" s="45" t="s">
        <v>202</v>
      </c>
      <c r="S416" s="79" t="s">
        <v>1605</v>
      </c>
      <c r="T416" s="45"/>
      <c r="U416" s="45"/>
      <c r="V416" s="45"/>
    </row>
    <row r="417" spans="8:8" ht="57.6">
      <c r="A417" s="22" t="s">
        <v>742</v>
      </c>
      <c r="B417" s="36" t="s">
        <v>1530</v>
      </c>
      <c r="C417" s="36" t="s">
        <v>1606</v>
      </c>
      <c r="D417" s="36">
        <v>1.0</v>
      </c>
      <c r="E417" s="36">
        <v>1.0</v>
      </c>
      <c r="F417" s="36">
        <v>0.0</v>
      </c>
      <c r="G417" s="76">
        <f t="shared" si="46"/>
        <v>1.0</v>
      </c>
      <c r="H417" s="76" t="str">
        <f t="shared" si="47"/>
        <v>GOOD</v>
      </c>
      <c r="I417" s="36">
        <v>1.0</v>
      </c>
      <c r="J417" s="77">
        <f t="shared" si="44"/>
        <v>0.0</v>
      </c>
      <c r="K417" s="77">
        <f t="shared" si="49"/>
        <v>1.0</v>
      </c>
      <c r="L417" s="77" t="str">
        <f t="shared" si="48"/>
        <v>GOOD</v>
      </c>
      <c r="M417" s="36">
        <v>2.0</v>
      </c>
      <c r="N417" s="76" t="s">
        <v>1581</v>
      </c>
      <c r="P417" s="76" t="str">
        <f>IF((M417+'[1]Kenya Adopter Survey_ Summar...'!P205)=I417,"GOOD","Incomplete or issue")</f>
        <v>Incomplete or issue</v>
      </c>
      <c r="Q417" s="78">
        <v>1.0</v>
      </c>
      <c r="R417" s="45" t="s">
        <v>1607</v>
      </c>
    </row>
    <row r="418" spans="8:8">
      <c r="A418" s="22" t="s">
        <v>742</v>
      </c>
      <c r="B418" s="36" t="s">
        <v>1530</v>
      </c>
      <c r="C418" s="36" t="s">
        <v>1608</v>
      </c>
      <c r="D418" s="36">
        <v>0.0</v>
      </c>
      <c r="E418" s="36">
        <v>0.0</v>
      </c>
      <c r="F418" s="36">
        <v>0.0</v>
      </c>
      <c r="G418" s="76">
        <f t="shared" si="46"/>
        <v>0.0</v>
      </c>
      <c r="H418" s="76" t="str">
        <f t="shared" si="47"/>
        <v>GOOD</v>
      </c>
      <c r="I418" s="36">
        <v>0.0</v>
      </c>
      <c r="J418" s="77">
        <f t="shared" si="44"/>
        <v>0.0</v>
      </c>
      <c r="K418" s="77">
        <f t="shared" si="49"/>
        <v>0.0</v>
      </c>
      <c r="L418" s="77" t="str">
        <f t="shared" si="48"/>
        <v>GOOD</v>
      </c>
      <c r="M418" s="36">
        <v>0.0</v>
      </c>
      <c r="N418" s="76" t="s">
        <v>1581</v>
      </c>
      <c r="P418" s="76" t="str">
        <f>IF((M418+'[1]Kenya Adopter Survey_ Summar...'!P206)=I418,"GOOD","Incomplete or issue")</f>
        <v>GOOD</v>
      </c>
      <c r="Q418" s="78">
        <v>0.0</v>
      </c>
      <c r="R418" s="45" t="s">
        <v>205</v>
      </c>
    </row>
    <row r="419" spans="8:8">
      <c r="A419" s="22" t="s">
        <v>742</v>
      </c>
      <c r="B419" s="36" t="s">
        <v>1530</v>
      </c>
      <c r="C419" s="36" t="s">
        <v>1609</v>
      </c>
      <c r="D419" s="36">
        <v>0.0</v>
      </c>
      <c r="E419" s="36">
        <v>0.0</v>
      </c>
      <c r="F419" s="36">
        <v>0.0</v>
      </c>
      <c r="G419" s="76">
        <f t="shared" si="46"/>
        <v>0.0</v>
      </c>
      <c r="H419" s="76" t="str">
        <f t="shared" si="47"/>
        <v>GOOD</v>
      </c>
      <c r="I419" s="36">
        <v>0.0</v>
      </c>
      <c r="J419" s="77">
        <f t="shared" si="44"/>
        <v>0.0</v>
      </c>
      <c r="K419" s="77">
        <f t="shared" si="49"/>
        <v>0.0</v>
      </c>
      <c r="L419" s="77" t="str">
        <f t="shared" si="48"/>
        <v>GOOD</v>
      </c>
      <c r="M419" s="36">
        <v>0.0</v>
      </c>
      <c r="N419" s="76" t="s">
        <v>1581</v>
      </c>
      <c r="P419" s="76" t="str">
        <f>IF((M419+'[1]Kenya Adopter Survey_ Summar...'!P207)=I419,"GOOD","Incomplete or issue")</f>
        <v>GOOD</v>
      </c>
      <c r="Q419" s="78">
        <v>0.0</v>
      </c>
      <c r="R419" s="45" t="s">
        <v>205</v>
      </c>
    </row>
    <row r="420" spans="8:8">
      <c r="A420" s="22" t="s">
        <v>742</v>
      </c>
      <c r="B420" s="36" t="s">
        <v>1530</v>
      </c>
      <c r="C420" s="36" t="s">
        <v>1610</v>
      </c>
      <c r="D420" s="36">
        <v>0.0</v>
      </c>
      <c r="E420" s="36">
        <v>0.0</v>
      </c>
      <c r="F420" s="36">
        <v>0.0</v>
      </c>
      <c r="G420" s="76">
        <f t="shared" si="46"/>
        <v>0.0</v>
      </c>
      <c r="H420" s="76" t="str">
        <f t="shared" si="47"/>
        <v>GOOD</v>
      </c>
      <c r="I420" s="36">
        <v>0.0</v>
      </c>
      <c r="J420" s="77">
        <f t="shared" si="44"/>
        <v>0.0</v>
      </c>
      <c r="K420" s="77">
        <f t="shared" si="49"/>
        <v>0.0</v>
      </c>
      <c r="L420" s="77" t="str">
        <f t="shared" si="48"/>
        <v>GOOD</v>
      </c>
      <c r="M420" s="36">
        <v>0.0</v>
      </c>
      <c r="N420" s="76" t="s">
        <v>1581</v>
      </c>
      <c r="P420" s="76" t="str">
        <f>IF((M420+'[1]Kenya Adopter Survey_ Summar...'!P208)=I420,"GOOD","Incomplete or issue")</f>
        <v>GOOD</v>
      </c>
      <c r="Q420" s="78">
        <v>0.0</v>
      </c>
      <c r="R420" s="45" t="s">
        <v>205</v>
      </c>
    </row>
    <row r="421" spans="8:8" ht="43.2">
      <c r="A421" s="22" t="s">
        <v>742</v>
      </c>
      <c r="B421" s="36" t="s">
        <v>1530</v>
      </c>
      <c r="C421" s="36" t="s">
        <v>1611</v>
      </c>
      <c r="D421" s="36">
        <v>0.0</v>
      </c>
      <c r="E421" s="36">
        <v>0.0</v>
      </c>
      <c r="F421" s="36">
        <v>0.0</v>
      </c>
      <c r="G421" s="76">
        <f t="shared" si="46"/>
        <v>0.0</v>
      </c>
      <c r="H421" s="76" t="str">
        <f t="shared" si="47"/>
        <v>GOOD</v>
      </c>
      <c r="I421" s="36">
        <v>0.0</v>
      </c>
      <c r="J421" s="77">
        <f t="shared" si="44"/>
        <v>0.0</v>
      </c>
      <c r="K421" s="77">
        <f t="shared" si="49"/>
        <v>0.0</v>
      </c>
      <c r="L421" s="77" t="str">
        <f t="shared" si="48"/>
        <v>GOOD</v>
      </c>
      <c r="M421" s="36">
        <v>0.0</v>
      </c>
      <c r="N421" s="76" t="s">
        <v>1581</v>
      </c>
      <c r="P421" s="76" t="str">
        <f>IF((M421+'[1]Kenya Adopter Survey_ Summar...'!P209)=I421,"GOOD","Incomplete or issue")</f>
        <v>GOOD</v>
      </c>
      <c r="Q421" s="78">
        <v>0.0</v>
      </c>
      <c r="R421" s="45" t="s">
        <v>206</v>
      </c>
    </row>
    <row r="422" spans="8:8" ht="28.8">
      <c r="A422" s="22" t="s">
        <v>742</v>
      </c>
      <c r="B422" s="36" t="s">
        <v>714</v>
      </c>
      <c r="C422" s="36" t="s">
        <v>1559</v>
      </c>
      <c r="D422" s="36">
        <v>0.0</v>
      </c>
      <c r="E422" s="36">
        <v>0.0</v>
      </c>
      <c r="F422" s="36">
        <v>0.0</v>
      </c>
      <c r="G422" s="76">
        <f t="shared" si="46"/>
        <v>0.0</v>
      </c>
      <c r="H422" s="76" t="str">
        <f t="shared" si="47"/>
        <v>GOOD</v>
      </c>
      <c r="I422" s="36">
        <v>0.0</v>
      </c>
      <c r="J422" s="77">
        <f t="shared" si="44"/>
        <v>0.0</v>
      </c>
      <c r="K422" s="77">
        <f t="shared" si="49"/>
        <v>0.0</v>
      </c>
      <c r="L422" s="77" t="str">
        <f t="shared" si="48"/>
        <v>GOOD</v>
      </c>
      <c r="M422" s="36">
        <v>0.0</v>
      </c>
      <c r="N422" s="76" t="s">
        <v>1581</v>
      </c>
      <c r="P422" s="76" t="str">
        <f>IF((M422+'[1]Kenya Adopter Survey_ Summar...'!P210)=I422,"GOOD","Incomplete or issue")</f>
        <v>GOOD</v>
      </c>
      <c r="Q422" s="20">
        <v>0.0</v>
      </c>
      <c r="R422" s="45" t="s">
        <v>185</v>
      </c>
    </row>
    <row r="423" spans="8:8">
      <c r="A423" s="22" t="s">
        <v>742</v>
      </c>
      <c r="B423" s="36" t="s">
        <v>714</v>
      </c>
      <c r="C423" s="36" t="s">
        <v>1606</v>
      </c>
      <c r="D423" s="36">
        <v>0.0</v>
      </c>
      <c r="E423" s="36">
        <v>0.0</v>
      </c>
      <c r="F423" s="36">
        <v>0.0</v>
      </c>
      <c r="G423" s="76">
        <f t="shared" si="46"/>
        <v>0.0</v>
      </c>
      <c r="H423" s="76" t="str">
        <f t="shared" si="47"/>
        <v>GOOD</v>
      </c>
      <c r="I423" s="36">
        <v>0.0</v>
      </c>
      <c r="J423" s="77">
        <f t="shared" si="44"/>
        <v>0.0</v>
      </c>
      <c r="K423" s="77">
        <f t="shared" si="49"/>
        <v>0.0</v>
      </c>
      <c r="L423" s="77" t="str">
        <f t="shared" si="48"/>
        <v>GOOD</v>
      </c>
      <c r="M423" s="36">
        <v>0.0</v>
      </c>
      <c r="N423" s="76" t="s">
        <v>1581</v>
      </c>
      <c r="P423" s="76" t="str">
        <f>IF((M423+'[1]Kenya Adopter Survey_ Summar...'!P211)=I423,"GOOD","Incomplete or issue")</f>
        <v>GOOD</v>
      </c>
      <c r="Q423" s="78">
        <v>0.0</v>
      </c>
      <c r="R423" s="45" t="s">
        <v>182</v>
      </c>
    </row>
    <row r="424" spans="8:8">
      <c r="A424" s="22" t="s">
        <v>742</v>
      </c>
      <c r="B424" s="36" t="s">
        <v>714</v>
      </c>
      <c r="C424" s="36" t="s">
        <v>1608</v>
      </c>
      <c r="D424" s="36">
        <v>0.0</v>
      </c>
      <c r="E424" s="36">
        <v>0.0</v>
      </c>
      <c r="F424" s="36">
        <v>0.0</v>
      </c>
      <c r="G424" s="76">
        <f t="shared" si="46"/>
        <v>0.0</v>
      </c>
      <c r="H424" s="76" t="str">
        <f t="shared" si="47"/>
        <v>GOOD</v>
      </c>
      <c r="I424" s="36">
        <v>0.0</v>
      </c>
      <c r="J424" s="77">
        <f t="shared" si="44"/>
        <v>0.0</v>
      </c>
      <c r="K424" s="77">
        <f t="shared" si="49"/>
        <v>0.0</v>
      </c>
      <c r="L424" s="77" t="str">
        <f t="shared" si="48"/>
        <v>GOOD</v>
      </c>
      <c r="M424" s="36">
        <v>0.0</v>
      </c>
      <c r="N424" s="76" t="s">
        <v>1581</v>
      </c>
      <c r="P424" s="76" t="str">
        <f>IF((M424+'[1]Kenya Adopter Survey_ Summar...'!P212)=I424,"GOOD","Incomplete or issue")</f>
        <v>GOOD</v>
      </c>
      <c r="Q424" s="78">
        <v>0.0</v>
      </c>
      <c r="R424" s="45" t="s">
        <v>186</v>
      </c>
    </row>
    <row r="425" spans="8:8">
      <c r="A425" s="22" t="s">
        <v>742</v>
      </c>
      <c r="B425" s="36" t="s">
        <v>714</v>
      </c>
      <c r="C425" s="36" t="s">
        <v>1609</v>
      </c>
      <c r="D425" s="36">
        <v>0.0</v>
      </c>
      <c r="E425" s="36">
        <v>0.0</v>
      </c>
      <c r="F425" s="36">
        <v>0.0</v>
      </c>
      <c r="G425" s="76">
        <f t="shared" si="46"/>
        <v>0.0</v>
      </c>
      <c r="H425" s="76" t="str">
        <f t="shared" si="47"/>
        <v>GOOD</v>
      </c>
      <c r="I425" s="36">
        <v>0.0</v>
      </c>
      <c r="J425" s="77">
        <f t="shared" si="44"/>
        <v>0.0</v>
      </c>
      <c r="K425" s="77">
        <f t="shared" si="49"/>
        <v>0.0</v>
      </c>
      <c r="L425" s="77" t="str">
        <f t="shared" si="48"/>
        <v>GOOD</v>
      </c>
      <c r="M425" s="36">
        <v>0.0</v>
      </c>
      <c r="N425" s="76" t="s">
        <v>1581</v>
      </c>
      <c r="P425" s="76" t="str">
        <f>IF((M425+'[1]Kenya Adopter Survey_ Summar...'!P213)=I425,"GOOD","Incomplete or issue")</f>
        <v>GOOD</v>
      </c>
      <c r="Q425" s="78">
        <v>0.0</v>
      </c>
      <c r="R425" s="45" t="s">
        <v>186</v>
      </c>
    </row>
    <row r="426" spans="8:8" ht="43.2">
      <c r="A426" s="22" t="s">
        <v>742</v>
      </c>
      <c r="B426" s="36" t="s">
        <v>714</v>
      </c>
      <c r="C426" s="36" t="s">
        <v>1610</v>
      </c>
      <c r="D426" s="36">
        <v>1.0</v>
      </c>
      <c r="E426" s="36">
        <v>1.0</v>
      </c>
      <c r="F426" s="36">
        <v>0.0</v>
      </c>
      <c r="G426" s="76">
        <f t="shared" si="46"/>
        <v>1.0</v>
      </c>
      <c r="H426" s="76" t="str">
        <f t="shared" si="47"/>
        <v>GOOD</v>
      </c>
      <c r="I426" s="36">
        <v>1.0</v>
      </c>
      <c r="J426" s="77">
        <f t="shared" si="44"/>
        <v>0.0</v>
      </c>
      <c r="K426" s="77">
        <f t="shared" si="49"/>
        <v>1.0</v>
      </c>
      <c r="L426" s="77" t="str">
        <f t="shared" si="48"/>
        <v>GOOD</v>
      </c>
      <c r="M426" s="36">
        <v>0.0</v>
      </c>
      <c r="N426" s="108" t="s">
        <v>1612</v>
      </c>
      <c r="O426" s="107"/>
      <c r="P426" s="76" t="str">
        <f>IF((M426+'[1]Kenya Adopter Survey_ Summar...'!P214)=I426,"GOOD","Incomplete or issue")</f>
        <v>Incomplete or issue</v>
      </c>
      <c r="Q426" s="78">
        <v>1.0</v>
      </c>
      <c r="R426" s="45" t="s">
        <v>1613</v>
      </c>
    </row>
    <row r="427" spans="8:8">
      <c r="A427" s="22" t="s">
        <v>742</v>
      </c>
      <c r="B427" s="36" t="s">
        <v>714</v>
      </c>
      <c r="C427" s="36" t="s">
        <v>1611</v>
      </c>
      <c r="D427" s="36">
        <v>0.0</v>
      </c>
      <c r="E427" s="36">
        <v>0.0</v>
      </c>
      <c r="F427" s="36">
        <v>0.0</v>
      </c>
      <c r="G427" s="76">
        <f t="shared" si="46"/>
        <v>0.0</v>
      </c>
      <c r="H427" s="76" t="str">
        <f t="shared" si="47"/>
        <v>GOOD</v>
      </c>
      <c r="I427" s="36">
        <v>0.0</v>
      </c>
      <c r="J427" s="77">
        <f t="shared" si="44"/>
        <v>0.0</v>
      </c>
      <c r="K427" s="77">
        <f t="shared" si="49"/>
        <v>0.0</v>
      </c>
      <c r="L427" s="77" t="str">
        <f t="shared" si="48"/>
        <v>GOOD</v>
      </c>
      <c r="M427" s="36">
        <v>0.0</v>
      </c>
      <c r="N427" s="76" t="s">
        <v>1581</v>
      </c>
      <c r="P427" s="76" t="str">
        <f>IF((M427+'[1]Kenya Adopter Survey_ Summar...'!P215)=I427,"GOOD","Incomplete or issue")</f>
        <v>GOOD</v>
      </c>
      <c r="Q427" s="78">
        <v>0.0</v>
      </c>
      <c r="R427" s="45" t="s">
        <v>188</v>
      </c>
    </row>
    <row r="428" spans="8:8">
      <c r="A428" s="22" t="s">
        <v>742</v>
      </c>
      <c r="B428" s="36" t="s">
        <v>137</v>
      </c>
      <c r="C428" s="93">
        <v>45356.0</v>
      </c>
      <c r="D428" s="36">
        <v>0.0</v>
      </c>
      <c r="E428" s="36">
        <v>0.0</v>
      </c>
      <c r="F428" s="36">
        <v>0.0</v>
      </c>
      <c r="G428" s="76">
        <f t="shared" si="46"/>
        <v>0.0</v>
      </c>
      <c r="H428" s="76" t="str">
        <f t="shared" si="47"/>
        <v>GOOD</v>
      </c>
      <c r="I428" s="36">
        <v>0.0</v>
      </c>
      <c r="J428" s="77">
        <f t="shared" si="44"/>
        <v>0.0</v>
      </c>
      <c r="K428" s="77">
        <f t="shared" si="49"/>
        <v>0.0</v>
      </c>
      <c r="L428" s="77" t="str">
        <f t="shared" si="48"/>
        <v>GOOD</v>
      </c>
      <c r="M428" s="36">
        <v>0.0</v>
      </c>
      <c r="N428" s="76" t="s">
        <v>1581</v>
      </c>
      <c r="O428">
        <v>0.0</v>
      </c>
      <c r="P428" s="76" t="str">
        <f>IF((M428+'[1]Kenya Adopter Survey_ Summar...'!P216)=I428,"GOOD","Incomplete or issue")</f>
        <v>GOOD</v>
      </c>
      <c r="Q428" s="78">
        <v>0.0</v>
      </c>
      <c r="R428" s="45" t="s">
        <v>192</v>
      </c>
    </row>
    <row r="429" spans="8:8">
      <c r="A429" s="22" t="s">
        <v>742</v>
      </c>
      <c r="B429" s="36" t="s">
        <v>137</v>
      </c>
      <c r="C429" s="93">
        <v>45448.0</v>
      </c>
      <c r="D429" s="36">
        <v>0.0</v>
      </c>
      <c r="E429" s="36">
        <v>0.0</v>
      </c>
      <c r="F429" s="36">
        <v>0.0</v>
      </c>
      <c r="G429" s="76">
        <f t="shared" si="46"/>
        <v>0.0</v>
      </c>
      <c r="H429" s="76" t="str">
        <f t="shared" si="47"/>
        <v>GOOD</v>
      </c>
      <c r="I429" s="36">
        <v>0.0</v>
      </c>
      <c r="J429" s="77">
        <f t="shared" si="44"/>
        <v>0.0</v>
      </c>
      <c r="K429" s="77">
        <f t="shared" si="49"/>
        <v>0.0</v>
      </c>
      <c r="L429" s="77" t="str">
        <f t="shared" si="48"/>
        <v>GOOD</v>
      </c>
      <c r="M429" s="36">
        <v>0.0</v>
      </c>
      <c r="N429" s="76" t="s">
        <v>1581</v>
      </c>
      <c r="O429">
        <v>0.0</v>
      </c>
      <c r="P429" s="76" t="str">
        <f>IF((M429+'[1]Kenya Adopter Survey_ Summar...'!P217)=I429,"GOOD","Incomplete or issue")</f>
        <v>GOOD</v>
      </c>
      <c r="Q429" s="78">
        <v>0.0</v>
      </c>
      <c r="R429" s="45" t="s">
        <v>192</v>
      </c>
    </row>
    <row r="430" spans="8:8">
      <c r="A430" s="22" t="s">
        <v>742</v>
      </c>
      <c r="B430" s="36" t="s">
        <v>137</v>
      </c>
      <c r="C430" s="93">
        <v>45478.0</v>
      </c>
      <c r="D430" s="36">
        <v>0.0</v>
      </c>
      <c r="E430" s="36">
        <v>0.0</v>
      </c>
      <c r="F430" s="36">
        <v>0.0</v>
      </c>
      <c r="G430" s="76">
        <f t="shared" si="46"/>
        <v>0.0</v>
      </c>
      <c r="H430" s="76" t="str">
        <f t="shared" si="47"/>
        <v>GOOD</v>
      </c>
      <c r="I430" s="36">
        <v>0.0</v>
      </c>
      <c r="J430" s="77">
        <f t="shared" si="44"/>
        <v>0.0</v>
      </c>
      <c r="K430" s="77">
        <f t="shared" si="49"/>
        <v>0.0</v>
      </c>
      <c r="L430" s="77" t="str">
        <f t="shared" si="48"/>
        <v>GOOD</v>
      </c>
      <c r="M430" s="36">
        <v>0.0</v>
      </c>
      <c r="N430" s="76" t="s">
        <v>1581</v>
      </c>
      <c r="O430">
        <v>0.0</v>
      </c>
      <c r="P430" s="76" t="str">
        <f>IF((M430+'[1]Kenya Adopter Survey_ Summar...'!P218)=I430,"GOOD","Incomplete or issue")</f>
        <v>GOOD</v>
      </c>
      <c r="Q430" s="78">
        <v>0.0</v>
      </c>
      <c r="R430" s="45" t="s">
        <v>192</v>
      </c>
    </row>
    <row r="431" spans="8:8">
      <c r="A431" s="22" t="s">
        <v>742</v>
      </c>
      <c r="B431" s="36" t="s">
        <v>137</v>
      </c>
      <c r="C431" s="93">
        <v>45509.0</v>
      </c>
      <c r="D431" s="36">
        <v>0.0</v>
      </c>
      <c r="E431" s="36">
        <v>0.0</v>
      </c>
      <c r="F431" s="36">
        <v>0.0</v>
      </c>
      <c r="G431" s="76">
        <f t="shared" si="46"/>
        <v>0.0</v>
      </c>
      <c r="H431" s="76" t="str">
        <f t="shared" si="47"/>
        <v>GOOD</v>
      </c>
      <c r="I431" s="36">
        <v>0.0</v>
      </c>
      <c r="J431" s="77">
        <f t="shared" si="44"/>
        <v>0.0</v>
      </c>
      <c r="K431" s="77">
        <f t="shared" si="49"/>
        <v>0.0</v>
      </c>
      <c r="L431" s="77" t="str">
        <f t="shared" si="48"/>
        <v>GOOD</v>
      </c>
      <c r="M431" s="36">
        <v>0.0</v>
      </c>
      <c r="N431" s="76" t="s">
        <v>1581</v>
      </c>
      <c r="O431">
        <v>0.0</v>
      </c>
      <c r="P431" s="76" t="str">
        <f>IF((M431+'[1]Kenya Adopter Survey_ Summar...'!P219)=I431,"GOOD","Incomplete or issue")</f>
        <v>GOOD</v>
      </c>
      <c r="Q431" s="78">
        <v>0.0</v>
      </c>
      <c r="R431" s="45" t="s">
        <v>192</v>
      </c>
    </row>
    <row r="432" spans="8:8">
      <c r="A432" s="22" t="s">
        <v>742</v>
      </c>
      <c r="B432" s="36" t="s">
        <v>137</v>
      </c>
      <c r="C432" s="93">
        <v>45540.0</v>
      </c>
      <c r="D432" s="36">
        <v>0.0</v>
      </c>
      <c r="E432" s="36">
        <v>0.0</v>
      </c>
      <c r="F432" s="36">
        <v>0.0</v>
      </c>
      <c r="G432" s="76">
        <f t="shared" si="46"/>
        <v>0.0</v>
      </c>
      <c r="H432" s="76" t="str">
        <f t="shared" si="47"/>
        <v>GOOD</v>
      </c>
      <c r="I432" s="36">
        <v>0.0</v>
      </c>
      <c r="J432" s="77">
        <f t="shared" si="51" ref="J432:J495">E432-I432</f>
        <v>0.0</v>
      </c>
      <c r="K432" s="77">
        <f t="shared" si="49"/>
        <v>0.0</v>
      </c>
      <c r="L432" s="77" t="str">
        <f t="shared" si="48"/>
        <v>GOOD</v>
      </c>
      <c r="M432" s="36">
        <v>0.0</v>
      </c>
      <c r="N432" s="76" t="s">
        <v>1581</v>
      </c>
      <c r="O432">
        <v>0.0</v>
      </c>
      <c r="P432" s="76" t="str">
        <f>IF((M432+'[1]Kenya Adopter Survey_ Summar...'!P220)=I432,"GOOD","Incomplete or issue")</f>
        <v>GOOD</v>
      </c>
      <c r="Q432" s="78">
        <v>0.0</v>
      </c>
      <c r="R432" s="45" t="s">
        <v>192</v>
      </c>
    </row>
    <row r="433" spans="8:8">
      <c r="A433" s="22" t="s">
        <v>742</v>
      </c>
      <c r="B433" s="36" t="s">
        <v>137</v>
      </c>
      <c r="C433" s="36" t="s">
        <v>1557</v>
      </c>
      <c r="D433" s="36">
        <v>0.0</v>
      </c>
      <c r="E433" s="36">
        <v>0.0</v>
      </c>
      <c r="F433" s="36">
        <v>0.0</v>
      </c>
      <c r="G433" s="76">
        <f t="shared" si="46"/>
        <v>0.0</v>
      </c>
      <c r="H433" s="76" t="str">
        <f t="shared" si="47"/>
        <v>GOOD</v>
      </c>
      <c r="I433" s="36">
        <v>0.0</v>
      </c>
      <c r="J433" s="77">
        <f t="shared" si="51"/>
        <v>0.0</v>
      </c>
      <c r="K433" s="77">
        <f t="shared" si="49"/>
        <v>0.0</v>
      </c>
      <c r="L433" s="77" t="str">
        <f t="shared" si="48"/>
        <v>GOOD</v>
      </c>
      <c r="M433" s="36">
        <v>0.0</v>
      </c>
      <c r="N433" s="76" t="s">
        <v>1581</v>
      </c>
      <c r="O433">
        <v>0.0</v>
      </c>
      <c r="P433" s="76" t="str">
        <f>IF((M433+'[1]Kenya Adopter Survey_ Summar...'!P221)=I433,"GOOD","Incomplete or issue")</f>
        <v>GOOD</v>
      </c>
      <c r="Q433" s="78">
        <v>0.0</v>
      </c>
      <c r="R433" s="45" t="s">
        <v>192</v>
      </c>
    </row>
    <row r="434" spans="8:8">
      <c r="A434" s="22" t="s">
        <v>93</v>
      </c>
      <c r="B434" s="36" t="s">
        <v>1533</v>
      </c>
      <c r="C434" s="36" t="s">
        <v>1606</v>
      </c>
      <c r="D434" s="36">
        <v>2.0</v>
      </c>
      <c r="E434" s="36">
        <v>2.0</v>
      </c>
      <c r="F434" s="36">
        <v>0.0</v>
      </c>
      <c r="G434" s="76">
        <f t="shared" si="46"/>
        <v>2.0</v>
      </c>
      <c r="H434" s="76" t="str">
        <f t="shared" si="47"/>
        <v>GOOD</v>
      </c>
      <c r="I434" s="36">
        <v>2.0</v>
      </c>
      <c r="J434" s="77">
        <f t="shared" si="51"/>
        <v>0.0</v>
      </c>
      <c r="K434" s="77">
        <f t="shared" si="49"/>
        <v>2.0</v>
      </c>
      <c r="L434" s="77" t="str">
        <f t="shared" si="48"/>
        <v>GOOD</v>
      </c>
      <c r="M434" s="36">
        <v>2.0</v>
      </c>
      <c r="N434" s="76" t="s">
        <v>1581</v>
      </c>
      <c r="P434" s="76" t="str">
        <f>IF((M434+'[1]Kenya Adopter Survey_ Summar...'!P222)=I434,"GOOD","Incomplete or issue")</f>
        <v>GOOD</v>
      </c>
      <c r="Q434" s="78">
        <v>2.0</v>
      </c>
      <c r="R434" s="45" t="s">
        <v>884</v>
      </c>
    </row>
    <row r="435" spans="8:8">
      <c r="A435" s="22" t="s">
        <v>93</v>
      </c>
      <c r="B435" s="36" t="s">
        <v>1533</v>
      </c>
      <c r="C435" s="36" t="s">
        <v>1608</v>
      </c>
      <c r="D435" s="36">
        <v>0.0</v>
      </c>
      <c r="E435" s="36">
        <v>0.0</v>
      </c>
      <c r="F435" s="36">
        <v>0.0</v>
      </c>
      <c r="G435" s="76">
        <f t="shared" si="46"/>
        <v>0.0</v>
      </c>
      <c r="H435" s="76" t="str">
        <f t="shared" si="47"/>
        <v>GOOD</v>
      </c>
      <c r="I435" s="36">
        <v>0.0</v>
      </c>
      <c r="J435" s="77">
        <f t="shared" si="51"/>
        <v>0.0</v>
      </c>
      <c r="K435" s="77">
        <f t="shared" si="49"/>
        <v>0.0</v>
      </c>
      <c r="L435" s="77" t="str">
        <f t="shared" si="48"/>
        <v>GOOD</v>
      </c>
      <c r="M435" s="36">
        <v>0.0</v>
      </c>
      <c r="N435" s="76" t="s">
        <v>1581</v>
      </c>
      <c r="P435" s="76" t="str">
        <f>IF((M435+'[1]Kenya Adopter Survey_ Summar...'!P223)=I435,"GOOD","Incomplete or issue")</f>
        <v>GOOD</v>
      </c>
      <c r="Q435" s="78">
        <v>0.0</v>
      </c>
      <c r="R435" s="45" t="s">
        <v>1532</v>
      </c>
    </row>
    <row r="436" spans="8:8">
      <c r="A436" s="22" t="s">
        <v>93</v>
      </c>
      <c r="B436" s="36" t="s">
        <v>1533</v>
      </c>
      <c r="C436" s="36" t="s">
        <v>1609</v>
      </c>
      <c r="D436" s="36">
        <v>1.0</v>
      </c>
      <c r="E436" s="36">
        <v>1.0</v>
      </c>
      <c r="F436" s="36">
        <v>0.0</v>
      </c>
      <c r="G436" s="76">
        <f t="shared" si="46"/>
        <v>1.0</v>
      </c>
      <c r="H436" s="76" t="str">
        <f t="shared" si="47"/>
        <v>GOOD</v>
      </c>
      <c r="I436" s="36">
        <v>1.0</v>
      </c>
      <c r="J436" s="77">
        <f t="shared" si="51"/>
        <v>0.0</v>
      </c>
      <c r="K436" s="77">
        <f t="shared" si="49"/>
        <v>1.0</v>
      </c>
      <c r="L436" s="77" t="str">
        <f t="shared" si="48"/>
        <v>GOOD</v>
      </c>
      <c r="M436" s="36">
        <v>1.0</v>
      </c>
      <c r="N436" s="76" t="s">
        <v>1581</v>
      </c>
      <c r="P436" s="76" t="str">
        <f>IF((M436+'[1]Kenya Adopter Survey_ Summar...'!P224)=I436,"GOOD","Incomplete or issue")</f>
        <v>GOOD</v>
      </c>
      <c r="Q436" s="78">
        <v>1.0</v>
      </c>
      <c r="R436" s="45" t="s">
        <v>751</v>
      </c>
    </row>
    <row r="437" spans="8:8">
      <c r="A437" s="22" t="s">
        <v>93</v>
      </c>
      <c r="B437" s="36" t="s">
        <v>1533</v>
      </c>
      <c r="C437" s="36" t="s">
        <v>1610</v>
      </c>
      <c r="D437" s="36">
        <v>0.0</v>
      </c>
      <c r="E437" s="36">
        <v>0.0</v>
      </c>
      <c r="F437" s="36">
        <v>0.0</v>
      </c>
      <c r="G437" s="76">
        <f t="shared" si="46"/>
        <v>0.0</v>
      </c>
      <c r="H437" s="76" t="str">
        <f t="shared" si="47"/>
        <v>GOOD</v>
      </c>
      <c r="I437" s="36">
        <v>0.0</v>
      </c>
      <c r="J437" s="77">
        <f t="shared" si="51"/>
        <v>0.0</v>
      </c>
      <c r="K437" s="77">
        <f t="shared" si="49"/>
        <v>0.0</v>
      </c>
      <c r="L437" s="77" t="str">
        <f t="shared" si="48"/>
        <v>GOOD</v>
      </c>
      <c r="M437" s="36">
        <v>0.0</v>
      </c>
      <c r="N437" s="76" t="s">
        <v>1581</v>
      </c>
      <c r="P437" s="76" t="str">
        <f>IF((M437+'[1]Kenya Adopter Survey_ Summar...'!P225)=I437,"GOOD","Incomplete or issue")</f>
        <v>GOOD</v>
      </c>
      <c r="Q437" s="78">
        <v>0.0</v>
      </c>
      <c r="R437" s="45" t="s">
        <v>227</v>
      </c>
    </row>
    <row r="438" spans="8:8">
      <c r="A438" s="22" t="s">
        <v>93</v>
      </c>
      <c r="B438" s="36" t="s">
        <v>1533</v>
      </c>
      <c r="C438" s="36" t="s">
        <v>1611</v>
      </c>
      <c r="D438" s="36">
        <v>0.0</v>
      </c>
      <c r="E438" s="36">
        <v>0.0</v>
      </c>
      <c r="F438" s="36">
        <v>0.0</v>
      </c>
      <c r="G438" s="76">
        <f t="shared" si="46"/>
        <v>0.0</v>
      </c>
      <c r="H438" s="76" t="str">
        <f t="shared" si="47"/>
        <v>GOOD</v>
      </c>
      <c r="I438" s="36">
        <v>0.0</v>
      </c>
      <c r="J438" s="77">
        <f t="shared" si="51"/>
        <v>0.0</v>
      </c>
      <c r="K438" s="77">
        <f t="shared" si="49"/>
        <v>0.0</v>
      </c>
      <c r="L438" s="77" t="str">
        <f t="shared" si="48"/>
        <v>GOOD</v>
      </c>
      <c r="M438" s="36">
        <v>0.0</v>
      </c>
      <c r="N438" s="76" t="s">
        <v>1581</v>
      </c>
      <c r="P438" s="76" t="str">
        <f>IF((M438+'[1]Kenya Adopter Survey_ Summar...'!P226)=I438,"GOOD","Incomplete or issue")</f>
        <v>GOOD</v>
      </c>
      <c r="Q438" s="78">
        <v>0.0</v>
      </c>
      <c r="R438" s="45" t="s">
        <v>227</v>
      </c>
    </row>
    <row r="439" spans="8:8">
      <c r="A439" s="22" t="s">
        <v>93</v>
      </c>
      <c r="B439" s="109" t="s">
        <v>100</v>
      </c>
      <c r="C439" s="81" t="s">
        <v>1606</v>
      </c>
      <c r="D439" s="36">
        <v>1.0</v>
      </c>
      <c r="E439" s="36">
        <v>1.0</v>
      </c>
      <c r="F439" s="36">
        <v>0.0</v>
      </c>
      <c r="G439" s="76">
        <f t="shared" si="46"/>
        <v>1.0</v>
      </c>
      <c r="H439" s="76" t="str">
        <f t="shared" si="47"/>
        <v>GOOD</v>
      </c>
      <c r="I439" s="36">
        <v>1.0</v>
      </c>
      <c r="J439" s="77">
        <f t="shared" si="51"/>
        <v>0.0</v>
      </c>
      <c r="K439" s="77">
        <f t="shared" si="49"/>
        <v>1.0</v>
      </c>
      <c r="L439" s="77" t="str">
        <f t="shared" si="48"/>
        <v>GOOD</v>
      </c>
      <c r="M439" s="36">
        <v>1.0</v>
      </c>
      <c r="N439" s="76" t="str">
        <f>IF(I439=M439,"GOOD","Incomplete")</f>
        <v>GOOD</v>
      </c>
      <c r="P439" s="76" t="str">
        <f>IF((M439+'[1]Kenya Adopter Survey_ Summar...'!P227)=I439,"GOOD","Incomplete or issue")</f>
        <v>GOOD</v>
      </c>
      <c r="Q439" s="78">
        <v>1.0</v>
      </c>
      <c r="R439" s="45" t="s">
        <v>236</v>
      </c>
    </row>
    <row r="440" spans="8:8">
      <c r="A440" s="22" t="s">
        <v>93</v>
      </c>
      <c r="B440" s="96" t="s">
        <v>100</v>
      </c>
      <c r="C440" s="81" t="s">
        <v>1608</v>
      </c>
      <c r="D440" s="36">
        <v>0.0</v>
      </c>
      <c r="E440" s="36">
        <v>0.0</v>
      </c>
      <c r="F440" s="36">
        <v>0.0</v>
      </c>
      <c r="G440" s="76">
        <f t="shared" si="46"/>
        <v>0.0</v>
      </c>
      <c r="H440" s="76" t="str">
        <f t="shared" si="47"/>
        <v>GOOD</v>
      </c>
      <c r="I440" s="36">
        <v>0.0</v>
      </c>
      <c r="J440" s="77">
        <f t="shared" si="51"/>
        <v>0.0</v>
      </c>
      <c r="K440" s="77">
        <f t="shared" si="49"/>
        <v>0.0</v>
      </c>
      <c r="L440" s="77" t="str">
        <f t="shared" si="48"/>
        <v>GOOD</v>
      </c>
      <c r="M440" s="36">
        <v>0.0</v>
      </c>
      <c r="N440" s="76" t="s">
        <v>1581</v>
      </c>
      <c r="P440" s="76" t="str">
        <f>IF((M440+'[1]Kenya Adopter Survey_ Summar...'!P228)=I440,"GOOD","Incomplete or issue")</f>
        <v>GOOD</v>
      </c>
      <c r="Q440" s="78">
        <v>0.0</v>
      </c>
      <c r="R440" s="45" t="s">
        <v>167</v>
      </c>
    </row>
    <row r="441" spans="8:8" ht="28.8">
      <c r="A441" s="22" t="s">
        <v>93</v>
      </c>
      <c r="B441" s="36" t="s">
        <v>1534</v>
      </c>
      <c r="C441" s="36" t="s">
        <v>1549</v>
      </c>
      <c r="D441" s="36">
        <v>1.0</v>
      </c>
      <c r="E441" s="36">
        <v>1.0</v>
      </c>
      <c r="F441" s="36">
        <v>0.0</v>
      </c>
      <c r="G441" s="76">
        <f t="shared" si="46"/>
        <v>1.0</v>
      </c>
      <c r="H441" s="76" t="str">
        <f t="shared" si="47"/>
        <v>GOOD</v>
      </c>
      <c r="I441" s="36">
        <v>1.0</v>
      </c>
      <c r="J441" s="77">
        <f t="shared" si="51"/>
        <v>0.0</v>
      </c>
      <c r="K441" s="77">
        <f t="shared" si="49"/>
        <v>1.0</v>
      </c>
      <c r="L441" s="77" t="str">
        <f t="shared" si="48"/>
        <v>GOOD</v>
      </c>
      <c r="M441" s="36">
        <v>1.0</v>
      </c>
      <c r="N441" s="76" t="s">
        <v>1581</v>
      </c>
      <c r="P441" s="76" t="str">
        <f>IF((M441+'[1]Kenya Adopter Survey_ Summar...'!P229)=I441,"GOOD","Incomplete or issue")</f>
        <v>GOOD</v>
      </c>
      <c r="Q441" s="78">
        <v>1.0</v>
      </c>
      <c r="R441" s="45" t="s">
        <v>211</v>
      </c>
    </row>
    <row r="442" spans="8:8" ht="28.8">
      <c r="A442" s="22" t="s">
        <v>93</v>
      </c>
      <c r="B442" s="36" t="s">
        <v>1534</v>
      </c>
      <c r="C442" s="36" t="s">
        <v>1550</v>
      </c>
      <c r="D442" s="36">
        <v>2.0</v>
      </c>
      <c r="E442" s="36">
        <v>2.0</v>
      </c>
      <c r="F442" s="36">
        <v>0.0</v>
      </c>
      <c r="G442" s="76">
        <f t="shared" si="46"/>
        <v>2.0</v>
      </c>
      <c r="H442" s="76" t="str">
        <f t="shared" si="47"/>
        <v>GOOD</v>
      </c>
      <c r="I442" s="36">
        <v>2.0</v>
      </c>
      <c r="J442" s="77">
        <f t="shared" si="51"/>
        <v>0.0</v>
      </c>
      <c r="K442" s="77">
        <f t="shared" si="49"/>
        <v>2.0</v>
      </c>
      <c r="L442" s="77" t="str">
        <f t="shared" si="48"/>
        <v>GOOD</v>
      </c>
      <c r="M442" s="36">
        <v>2.0</v>
      </c>
      <c r="N442" s="76" t="s">
        <v>1581</v>
      </c>
      <c r="P442" s="76" t="str">
        <f>IF((M442+'[1]Kenya Adopter Survey_ Summar...'!P230)=I442,"GOOD","Incomplete or issue")</f>
        <v>GOOD</v>
      </c>
      <c r="Q442" s="78">
        <v>2.0</v>
      </c>
      <c r="R442" s="45" t="s">
        <v>1614</v>
      </c>
    </row>
    <row r="443" spans="8:8">
      <c r="A443" s="22" t="s">
        <v>93</v>
      </c>
      <c r="B443" s="36" t="s">
        <v>1534</v>
      </c>
      <c r="C443" s="36" t="s">
        <v>1554</v>
      </c>
      <c r="D443" s="36">
        <v>1.0</v>
      </c>
      <c r="E443" s="36">
        <v>1.0</v>
      </c>
      <c r="F443" s="36">
        <v>0.0</v>
      </c>
      <c r="G443" s="76">
        <f t="shared" si="46"/>
        <v>1.0</v>
      </c>
      <c r="H443" s="76" t="str">
        <f t="shared" si="47"/>
        <v>GOOD</v>
      </c>
      <c r="I443" s="36">
        <v>1.0</v>
      </c>
      <c r="J443" s="77">
        <f t="shared" si="51"/>
        <v>0.0</v>
      </c>
      <c r="K443" s="77">
        <f t="shared" si="49"/>
        <v>1.0</v>
      </c>
      <c r="L443" s="77" t="str">
        <f t="shared" si="48"/>
        <v>GOOD</v>
      </c>
      <c r="M443" s="36">
        <v>1.0</v>
      </c>
      <c r="N443" s="76" t="s">
        <v>1581</v>
      </c>
      <c r="P443" s="76" t="str">
        <f>IF((M443+'[1]Kenya Adopter Survey_ Summar...'!P231)=I443,"GOOD","Incomplete or issue")</f>
        <v>GOOD</v>
      </c>
      <c r="Q443" s="78">
        <v>1.0</v>
      </c>
      <c r="R443" s="45" t="s">
        <v>1615</v>
      </c>
    </row>
    <row r="444" spans="8:8">
      <c r="A444" s="22" t="s">
        <v>93</v>
      </c>
      <c r="B444" s="36" t="s">
        <v>1534</v>
      </c>
      <c r="C444" s="36" t="s">
        <v>1555</v>
      </c>
      <c r="D444" s="36">
        <v>0.0</v>
      </c>
      <c r="E444" s="36">
        <v>0.0</v>
      </c>
      <c r="F444" s="36">
        <v>0.0</v>
      </c>
      <c r="G444" s="76">
        <f t="shared" si="46"/>
        <v>0.0</v>
      </c>
      <c r="H444" s="76" t="str">
        <f t="shared" si="47"/>
        <v>GOOD</v>
      </c>
      <c r="I444" s="36">
        <v>0.0</v>
      </c>
      <c r="J444" s="77">
        <f t="shared" si="51"/>
        <v>0.0</v>
      </c>
      <c r="K444" s="77">
        <f t="shared" si="49"/>
        <v>0.0</v>
      </c>
      <c r="L444" s="77" t="str">
        <f t="shared" si="48"/>
        <v>GOOD</v>
      </c>
      <c r="M444" s="36">
        <v>0.0</v>
      </c>
      <c r="N444" s="76" t="s">
        <v>1581</v>
      </c>
      <c r="P444" s="76" t="str">
        <f>IF((M444+'[1]Kenya Adopter Survey_ Summar...'!P232)=I444,"GOOD","Incomplete or issue")</f>
        <v>GOOD</v>
      </c>
      <c r="Q444" s="78">
        <v>0.0</v>
      </c>
      <c r="R444" s="45" t="s">
        <v>177</v>
      </c>
    </row>
    <row r="445" spans="8:8">
      <c r="A445" s="22" t="s">
        <v>93</v>
      </c>
      <c r="B445" s="36" t="s">
        <v>1534</v>
      </c>
      <c r="C445" s="36" t="s">
        <v>1606</v>
      </c>
      <c r="D445" s="36">
        <v>0.0</v>
      </c>
      <c r="E445" s="36">
        <v>0.0</v>
      </c>
      <c r="F445" s="36">
        <v>0.0</v>
      </c>
      <c r="G445" s="76">
        <f t="shared" si="46"/>
        <v>0.0</v>
      </c>
      <c r="H445" s="76" t="str">
        <f t="shared" si="47"/>
        <v>GOOD</v>
      </c>
      <c r="I445" s="36">
        <v>0.0</v>
      </c>
      <c r="J445" s="77">
        <f t="shared" si="51"/>
        <v>0.0</v>
      </c>
      <c r="K445" s="77">
        <f t="shared" si="49"/>
        <v>0.0</v>
      </c>
      <c r="L445" s="77" t="str">
        <f t="shared" si="48"/>
        <v>GOOD</v>
      </c>
      <c r="M445" s="36">
        <v>0.0</v>
      </c>
      <c r="N445" s="76" t="s">
        <v>1581</v>
      </c>
      <c r="P445" s="76" t="str">
        <f>IF((M445+'[1]Kenya Adopter Survey_ Summar...'!P233)=I445,"GOOD","Incomplete or issue")</f>
        <v>GOOD</v>
      </c>
      <c r="Q445" s="78">
        <v>0.0</v>
      </c>
      <c r="R445" s="45" t="s">
        <v>216</v>
      </c>
    </row>
    <row r="446" spans="8:8">
      <c r="A446" s="22" t="s">
        <v>93</v>
      </c>
      <c r="B446" s="36" t="s">
        <v>1534</v>
      </c>
      <c r="C446" s="36" t="s">
        <v>1608</v>
      </c>
      <c r="D446" s="36">
        <v>0.0</v>
      </c>
      <c r="E446" s="36">
        <v>0.0</v>
      </c>
      <c r="F446" s="36">
        <v>0.0</v>
      </c>
      <c r="G446" s="76">
        <f t="shared" si="46"/>
        <v>0.0</v>
      </c>
      <c r="H446" s="76" t="str">
        <f t="shared" si="47"/>
        <v>GOOD</v>
      </c>
      <c r="I446" s="36">
        <v>0.0</v>
      </c>
      <c r="J446" s="77">
        <f t="shared" si="51"/>
        <v>0.0</v>
      </c>
      <c r="K446" s="77">
        <f t="shared" si="49"/>
        <v>0.0</v>
      </c>
      <c r="L446" s="77" t="str">
        <f t="shared" si="48"/>
        <v>GOOD</v>
      </c>
      <c r="M446" s="36">
        <v>0.0</v>
      </c>
      <c r="N446" s="76" t="s">
        <v>1581</v>
      </c>
      <c r="P446" s="76" t="str">
        <f>IF((M446+'[1]Kenya Adopter Survey_ Summar...'!P234)=I446,"GOOD","Incomplete or issue")</f>
        <v>GOOD</v>
      </c>
      <c r="Q446" s="78">
        <v>0.0</v>
      </c>
      <c r="R446" s="45" t="s">
        <v>216</v>
      </c>
    </row>
    <row r="447" spans="8:8">
      <c r="A447" s="22" t="s">
        <v>93</v>
      </c>
      <c r="B447" s="36" t="s">
        <v>1534</v>
      </c>
      <c r="C447" s="36" t="s">
        <v>1609</v>
      </c>
      <c r="D447" s="36">
        <v>0.0</v>
      </c>
      <c r="E447" s="36">
        <v>0.0</v>
      </c>
      <c r="F447" s="36">
        <v>0.0</v>
      </c>
      <c r="G447" s="76">
        <f t="shared" si="46"/>
        <v>0.0</v>
      </c>
      <c r="H447" s="76" t="str">
        <f t="shared" si="47"/>
        <v>GOOD</v>
      </c>
      <c r="I447" s="36">
        <v>0.0</v>
      </c>
      <c r="J447" s="77">
        <f t="shared" si="51"/>
        <v>0.0</v>
      </c>
      <c r="K447" s="77">
        <f t="shared" si="49"/>
        <v>0.0</v>
      </c>
      <c r="L447" s="77" t="str">
        <f t="shared" si="48"/>
        <v>GOOD</v>
      </c>
      <c r="M447" s="36">
        <v>0.0</v>
      </c>
      <c r="N447" s="76" t="s">
        <v>1581</v>
      </c>
      <c r="P447" s="76" t="str">
        <f>IF((M447+'[1]Kenya Adopter Survey_ Summar...'!P235)=I447,"GOOD","Incomplete or issue")</f>
        <v>GOOD</v>
      </c>
      <c r="Q447" s="78">
        <v>0.0</v>
      </c>
      <c r="R447" s="45" t="s">
        <v>216</v>
      </c>
    </row>
    <row r="448" spans="8:8">
      <c r="A448" s="22" t="s">
        <v>93</v>
      </c>
      <c r="B448" s="36" t="s">
        <v>1534</v>
      </c>
      <c r="C448" s="36" t="s">
        <v>1610</v>
      </c>
      <c r="D448" s="36">
        <v>1.0</v>
      </c>
      <c r="E448" s="36">
        <v>1.0</v>
      </c>
      <c r="F448" s="36">
        <v>0.0</v>
      </c>
      <c r="G448" s="76">
        <f t="shared" si="46"/>
        <v>1.0</v>
      </c>
      <c r="H448" s="76" t="str">
        <f t="shared" si="47"/>
        <v>GOOD</v>
      </c>
      <c r="I448" s="36">
        <v>1.0</v>
      </c>
      <c r="J448" s="77">
        <f t="shared" si="51"/>
        <v>0.0</v>
      </c>
      <c r="K448" s="77">
        <f t="shared" si="49"/>
        <v>1.0</v>
      </c>
      <c r="L448" s="77" t="str">
        <f t="shared" si="48"/>
        <v>GOOD</v>
      </c>
      <c r="M448" s="36">
        <v>1.0</v>
      </c>
      <c r="N448" s="76" t="s">
        <v>1581</v>
      </c>
      <c r="P448" s="76" t="str">
        <f>IF((M448+'[1]Kenya Adopter Survey_ Summar...'!P236)=I448,"GOOD","Incomplete or issue")</f>
        <v>GOOD</v>
      </c>
      <c r="Q448" s="78">
        <v>1.0</v>
      </c>
      <c r="R448" s="45" t="s">
        <v>218</v>
      </c>
    </row>
    <row r="449" spans="8:8">
      <c r="A449" s="22" t="s">
        <v>93</v>
      </c>
      <c r="B449" s="36" t="s">
        <v>1534</v>
      </c>
      <c r="C449" s="36" t="s">
        <v>1611</v>
      </c>
      <c r="D449" s="36">
        <v>1.0</v>
      </c>
      <c r="E449" s="36">
        <v>1.0</v>
      </c>
      <c r="F449" s="36">
        <v>0.0</v>
      </c>
      <c r="G449" s="76">
        <f t="shared" si="46"/>
        <v>1.0</v>
      </c>
      <c r="H449" s="76" t="str">
        <f t="shared" si="47"/>
        <v>GOOD</v>
      </c>
      <c r="I449" s="36">
        <v>1.0</v>
      </c>
      <c r="J449" s="77">
        <f t="shared" si="51"/>
        <v>0.0</v>
      </c>
      <c r="K449" s="77">
        <f t="shared" si="49"/>
        <v>1.0</v>
      </c>
      <c r="L449" s="77" t="str">
        <f t="shared" si="48"/>
        <v>GOOD</v>
      </c>
      <c r="M449" s="36">
        <v>1.0</v>
      </c>
      <c r="N449" s="76" t="s">
        <v>1581</v>
      </c>
      <c r="P449" s="76" t="str">
        <f>IF((M449+'[1]Kenya Adopter Survey_ Summar...'!P237)=I449,"GOOD","Incomplete or issue")</f>
        <v>GOOD</v>
      </c>
      <c r="Q449" s="78">
        <v>1.0</v>
      </c>
      <c r="R449" s="45" t="s">
        <v>218</v>
      </c>
    </row>
    <row r="450" spans="8:8">
      <c r="A450" s="22" t="s">
        <v>93</v>
      </c>
      <c r="B450" s="36" t="s">
        <v>1534</v>
      </c>
      <c r="C450" s="36" t="s">
        <v>1616</v>
      </c>
      <c r="D450" s="36">
        <v>0.0</v>
      </c>
      <c r="E450" s="36">
        <v>0.0</v>
      </c>
      <c r="F450" s="36">
        <v>0.0</v>
      </c>
      <c r="G450" s="76">
        <f t="shared" si="46"/>
        <v>0.0</v>
      </c>
      <c r="H450" s="76" t="str">
        <f t="shared" si="47"/>
        <v>GOOD</v>
      </c>
      <c r="I450" s="36">
        <v>0.0</v>
      </c>
      <c r="J450" s="77">
        <f t="shared" si="51"/>
        <v>0.0</v>
      </c>
      <c r="K450" s="77">
        <f t="shared" si="49"/>
        <v>0.0</v>
      </c>
      <c r="L450" s="77" t="str">
        <f t="shared" si="48"/>
        <v>GOOD</v>
      </c>
      <c r="M450" s="36">
        <v>0.0</v>
      </c>
      <c r="N450" s="76" t="s">
        <v>1581</v>
      </c>
      <c r="P450" s="76" t="str">
        <f>IF((M450+'[1]Kenya Adopter Survey_ Summar...'!P238)=I450,"GOOD","Incomplete or issue")</f>
        <v>GOOD</v>
      </c>
      <c r="Q450" s="78">
        <v>0.0</v>
      </c>
      <c r="R450" s="45" t="s">
        <v>219</v>
      </c>
    </row>
    <row r="451" spans="8:8">
      <c r="A451" s="22" t="s">
        <v>104</v>
      </c>
      <c r="B451" s="36" t="s">
        <v>1535</v>
      </c>
      <c r="C451" s="36" t="s">
        <v>1606</v>
      </c>
      <c r="D451" s="36">
        <v>0.0</v>
      </c>
      <c r="E451" s="36">
        <v>0.0</v>
      </c>
      <c r="F451" s="36">
        <v>0.0</v>
      </c>
      <c r="G451" s="76">
        <f t="shared" si="52" ref="G451:G514">SUM(E451:F451)</f>
        <v>0.0</v>
      </c>
      <c r="H451" s="76" t="str">
        <f t="shared" si="53" ref="H451:H514">IF(D451=G451,"GOOD","ISSUE")</f>
        <v>GOOD</v>
      </c>
      <c r="I451" s="36">
        <v>0.0</v>
      </c>
      <c r="J451" s="77">
        <f t="shared" si="51"/>
        <v>0.0</v>
      </c>
      <c r="K451" s="77">
        <f t="shared" si="49"/>
        <v>0.0</v>
      </c>
      <c r="L451" s="77" t="str">
        <f t="shared" si="54" ref="L451:L514">IF(E451=K451,"GOOD","ISSUE")</f>
        <v>GOOD</v>
      </c>
      <c r="M451" s="36">
        <v>0.0</v>
      </c>
      <c r="N451" s="76" t="s">
        <v>1581</v>
      </c>
      <c r="P451" s="76" t="str">
        <f>IF((M451+'[1]Kenya Adopter Survey_ Summar...'!P239)=I451,"GOOD","Incomplete or issue")</f>
        <v>GOOD</v>
      </c>
      <c r="Q451" s="78">
        <v>0.0</v>
      </c>
      <c r="R451" s="45" t="s">
        <v>424</v>
      </c>
    </row>
    <row r="452" spans="8:8">
      <c r="A452" s="22" t="s">
        <v>104</v>
      </c>
      <c r="B452" s="36" t="s">
        <v>1535</v>
      </c>
      <c r="C452" s="36" t="s">
        <v>1608</v>
      </c>
      <c r="D452" s="36">
        <v>0.0</v>
      </c>
      <c r="E452" s="36">
        <v>0.0</v>
      </c>
      <c r="F452" s="36">
        <v>0.0</v>
      </c>
      <c r="G452" s="76">
        <f t="shared" si="52"/>
        <v>0.0</v>
      </c>
      <c r="H452" s="76" t="str">
        <f t="shared" si="53"/>
        <v>GOOD</v>
      </c>
      <c r="I452" s="36">
        <v>0.0</v>
      </c>
      <c r="J452" s="77">
        <f t="shared" si="51"/>
        <v>0.0</v>
      </c>
      <c r="K452" s="77">
        <f t="shared" si="49"/>
        <v>0.0</v>
      </c>
      <c r="L452" s="77" t="str">
        <f t="shared" si="54"/>
        <v>GOOD</v>
      </c>
      <c r="M452" s="36">
        <v>0.0</v>
      </c>
      <c r="N452" s="76" t="s">
        <v>1581</v>
      </c>
      <c r="P452" s="76" t="str">
        <f>IF((M452+'[1]Kenya Adopter Survey_ Summar...'!P240)=I452,"GOOD","Incomplete or issue")</f>
        <v>GOOD</v>
      </c>
      <c r="Q452" s="78">
        <v>0.0</v>
      </c>
      <c r="R452" s="45" t="s">
        <v>424</v>
      </c>
    </row>
    <row r="453" spans="8:8">
      <c r="A453" s="22" t="s">
        <v>104</v>
      </c>
      <c r="B453" s="36" t="s">
        <v>1535</v>
      </c>
      <c r="C453" s="36" t="s">
        <v>1609</v>
      </c>
      <c r="D453" s="36">
        <v>0.0</v>
      </c>
      <c r="E453" s="36">
        <v>0.0</v>
      </c>
      <c r="F453" s="36">
        <v>0.0</v>
      </c>
      <c r="G453" s="76">
        <f t="shared" si="52"/>
        <v>0.0</v>
      </c>
      <c r="H453" s="76" t="str">
        <f t="shared" si="53"/>
        <v>GOOD</v>
      </c>
      <c r="I453" s="36">
        <v>0.0</v>
      </c>
      <c r="J453" s="77">
        <f t="shared" si="51"/>
        <v>0.0</v>
      </c>
      <c r="K453" s="77">
        <f t="shared" si="49"/>
        <v>0.0</v>
      </c>
      <c r="L453" s="77" t="str">
        <f t="shared" si="54"/>
        <v>GOOD</v>
      </c>
      <c r="M453" s="36">
        <v>0.0</v>
      </c>
      <c r="N453" s="76" t="s">
        <v>1581</v>
      </c>
      <c r="P453" s="76" t="str">
        <f>IF((M453+'[1]Kenya Adopter Survey_ Summar...'!P241)=I453,"GOOD","Incomplete or issue")</f>
        <v>GOOD</v>
      </c>
      <c r="Q453" s="78">
        <v>0.0</v>
      </c>
      <c r="R453" s="45" t="s">
        <v>424</v>
      </c>
    </row>
    <row r="454" spans="8:8">
      <c r="A454" s="22" t="s">
        <v>104</v>
      </c>
      <c r="B454" s="36" t="s">
        <v>1535</v>
      </c>
      <c r="C454" s="36" t="s">
        <v>1610</v>
      </c>
      <c r="D454" s="36">
        <v>0.0</v>
      </c>
      <c r="E454" s="36">
        <v>0.0</v>
      </c>
      <c r="F454" s="36">
        <v>0.0</v>
      </c>
      <c r="G454" s="76">
        <f t="shared" si="52"/>
        <v>0.0</v>
      </c>
      <c r="H454" s="76" t="str">
        <f t="shared" si="53"/>
        <v>GOOD</v>
      </c>
      <c r="I454" s="36">
        <v>0.0</v>
      </c>
      <c r="J454" s="77">
        <f t="shared" si="51"/>
        <v>0.0</v>
      </c>
      <c r="K454" s="77">
        <f t="shared" si="49"/>
        <v>0.0</v>
      </c>
      <c r="L454" s="77" t="str">
        <f t="shared" si="54"/>
        <v>GOOD</v>
      </c>
      <c r="M454" s="36">
        <v>0.0</v>
      </c>
      <c r="N454" s="76" t="s">
        <v>1581</v>
      </c>
      <c r="P454" s="76" t="str">
        <f>IF((M454+'[1]Kenya Adopter Survey_ Summar...'!P242)=I454,"GOOD","Incomplete or issue")</f>
        <v>GOOD</v>
      </c>
      <c r="Q454" s="78">
        <v>0.0</v>
      </c>
      <c r="R454" s="45" t="s">
        <v>424</v>
      </c>
    </row>
    <row r="455" spans="8:8" ht="57.6">
      <c r="A455" s="22" t="s">
        <v>104</v>
      </c>
      <c r="B455" s="36" t="s">
        <v>1535</v>
      </c>
      <c r="C455" s="36" t="s">
        <v>1611</v>
      </c>
      <c r="D455" s="36">
        <v>0.0</v>
      </c>
      <c r="E455" s="36">
        <v>0.0</v>
      </c>
      <c r="F455" s="36">
        <v>0.0</v>
      </c>
      <c r="G455" s="76">
        <f t="shared" si="52"/>
        <v>0.0</v>
      </c>
      <c r="H455" s="76" t="str">
        <f t="shared" si="53"/>
        <v>GOOD</v>
      </c>
      <c r="I455" s="36">
        <v>0.0</v>
      </c>
      <c r="J455" s="77">
        <f t="shared" si="51"/>
        <v>0.0</v>
      </c>
      <c r="K455" s="77">
        <f t="shared" si="49"/>
        <v>0.0</v>
      </c>
      <c r="L455" s="77" t="str">
        <f t="shared" si="54"/>
        <v>GOOD</v>
      </c>
      <c r="M455" s="36">
        <v>0.0</v>
      </c>
      <c r="N455" s="76" t="s">
        <v>1581</v>
      </c>
      <c r="P455" s="76" t="str">
        <f>IF((M455+'[1]Kenya Adopter Survey_ Summar...'!P243)=I455,"GOOD","Incomplete or issue")</f>
        <v>GOOD</v>
      </c>
      <c r="Q455" s="78">
        <v>0.0</v>
      </c>
      <c r="R455" s="45" t="s">
        <v>425</v>
      </c>
    </row>
    <row r="456" spans="8:8">
      <c r="A456" s="22" t="s">
        <v>104</v>
      </c>
      <c r="B456" s="36" t="s">
        <v>1538</v>
      </c>
      <c r="C456" s="36" t="s">
        <v>1606</v>
      </c>
      <c r="D456" s="36">
        <v>0.0</v>
      </c>
      <c r="E456" s="36">
        <v>0.0</v>
      </c>
      <c r="F456" s="36">
        <v>0.0</v>
      </c>
      <c r="G456" s="76">
        <f t="shared" si="52"/>
        <v>0.0</v>
      </c>
      <c r="H456" s="76" t="str">
        <f t="shared" si="53"/>
        <v>GOOD</v>
      </c>
      <c r="I456" s="36">
        <v>0.0</v>
      </c>
      <c r="J456" s="77">
        <f t="shared" si="51"/>
        <v>0.0</v>
      </c>
      <c r="K456" s="77">
        <f t="shared" si="49"/>
        <v>0.0</v>
      </c>
      <c r="L456" s="77" t="str">
        <f t="shared" si="54"/>
        <v>GOOD</v>
      </c>
      <c r="M456" s="36">
        <v>0.0</v>
      </c>
      <c r="N456" s="76" t="str">
        <f>IF(I456=M456,"GOOD","Incomplete")</f>
        <v>GOOD</v>
      </c>
      <c r="P456" s="76" t="str">
        <f>IF((M456+'[1]Kenya Adopter Survey_ Summar...'!P244)=I456,"GOOD","Incomplete or issue")</f>
        <v>GOOD</v>
      </c>
      <c r="Q456" s="78">
        <v>0.0</v>
      </c>
      <c r="R456" s="45" t="s">
        <v>405</v>
      </c>
    </row>
    <row r="457" spans="8:8" ht="28.8">
      <c r="A457" s="22" t="s">
        <v>104</v>
      </c>
      <c r="B457" s="36" t="s">
        <v>1538</v>
      </c>
      <c r="C457" s="36" t="s">
        <v>1608</v>
      </c>
      <c r="D457" s="36">
        <v>1.0</v>
      </c>
      <c r="E457" s="36">
        <v>1.0</v>
      </c>
      <c r="F457" s="36">
        <v>0.0</v>
      </c>
      <c r="G457" s="76">
        <f t="shared" si="52"/>
        <v>1.0</v>
      </c>
      <c r="H457" s="76" t="str">
        <f t="shared" si="53"/>
        <v>GOOD</v>
      </c>
      <c r="I457" s="36">
        <v>1.0</v>
      </c>
      <c r="J457" s="77">
        <f t="shared" si="51"/>
        <v>0.0</v>
      </c>
      <c r="K457" s="77">
        <f t="shared" si="49"/>
        <v>1.0</v>
      </c>
      <c r="L457" s="77" t="str">
        <f t="shared" si="54"/>
        <v>GOOD</v>
      </c>
      <c r="M457" s="36">
        <v>1.0</v>
      </c>
      <c r="N457" s="76" t="str">
        <f>IF(I457=M457,"GOOD","Incomplete")</f>
        <v>GOOD</v>
      </c>
      <c r="P457" s="76" t="str">
        <f>IF((M457+'[1]Kenya Adopter Survey_ Summar...'!P245)=I457,"GOOD","Incomplete or issue")</f>
        <v>GOOD</v>
      </c>
      <c r="Q457" s="78">
        <v>1.0</v>
      </c>
      <c r="R457" s="45" t="s">
        <v>406</v>
      </c>
    </row>
    <row r="458" spans="8:8">
      <c r="A458" s="22" t="s">
        <v>104</v>
      </c>
      <c r="B458" s="36" t="s">
        <v>1538</v>
      </c>
      <c r="C458" s="36" t="s">
        <v>1609</v>
      </c>
      <c r="D458" s="36">
        <v>2.0</v>
      </c>
      <c r="E458" s="36">
        <v>2.0</v>
      </c>
      <c r="F458" s="36">
        <v>0.0</v>
      </c>
      <c r="G458" s="76">
        <f t="shared" si="52"/>
        <v>2.0</v>
      </c>
      <c r="H458" s="76" t="str">
        <f t="shared" si="53"/>
        <v>GOOD</v>
      </c>
      <c r="I458" s="36">
        <v>2.0</v>
      </c>
      <c r="J458" s="77">
        <f t="shared" si="51"/>
        <v>0.0</v>
      </c>
      <c r="K458" s="77">
        <f t="shared" si="49"/>
        <v>2.0</v>
      </c>
      <c r="L458" s="77" t="str">
        <f t="shared" si="54"/>
        <v>GOOD</v>
      </c>
      <c r="M458" s="36">
        <v>2.0</v>
      </c>
      <c r="N458" s="76" t="str">
        <f>IF(I458=M458,"GOOD","Incomplete")</f>
        <v>GOOD</v>
      </c>
      <c r="P458" s="76" t="str">
        <f>IF((M458+'[1]Kenya Adopter Survey_ Summar...'!P246)=I458,"GOOD","Incomplete or issue")</f>
        <v>GOOD</v>
      </c>
      <c r="Q458" s="78">
        <v>2.0</v>
      </c>
      <c r="R458" s="45" t="s">
        <v>407</v>
      </c>
    </row>
    <row r="459" spans="8:8">
      <c r="A459" s="22" t="s">
        <v>104</v>
      </c>
      <c r="B459" s="36" t="s">
        <v>1538</v>
      </c>
      <c r="C459" s="36" t="s">
        <v>1610</v>
      </c>
      <c r="D459" s="36">
        <v>0.0</v>
      </c>
      <c r="E459" s="36">
        <v>0.0</v>
      </c>
      <c r="F459" s="36">
        <v>0.0</v>
      </c>
      <c r="G459" s="76">
        <f t="shared" si="52"/>
        <v>0.0</v>
      </c>
      <c r="H459" s="76" t="str">
        <f t="shared" si="53"/>
        <v>GOOD</v>
      </c>
      <c r="I459" s="36">
        <v>0.0</v>
      </c>
      <c r="J459" s="77">
        <f t="shared" si="51"/>
        <v>0.0</v>
      </c>
      <c r="K459" s="77">
        <f t="shared" si="49"/>
        <v>0.0</v>
      </c>
      <c r="L459" s="77" t="str">
        <f t="shared" si="54"/>
        <v>GOOD</v>
      </c>
      <c r="M459" s="36">
        <v>0.0</v>
      </c>
      <c r="N459" s="76" t="str">
        <f>IF(I459=M459,"GOOD","Incomplete")</f>
        <v>GOOD</v>
      </c>
      <c r="P459" s="76" t="str">
        <f>IF((M459+'[1]Kenya Adopter Survey_ Summar...'!P247)=I459,"GOOD","Incomplete or issue")</f>
        <v>GOOD</v>
      </c>
      <c r="Q459" s="78">
        <v>0.0</v>
      </c>
      <c r="R459" s="45" t="s">
        <v>408</v>
      </c>
    </row>
    <row r="460" spans="8:8">
      <c r="A460" s="22" t="s">
        <v>104</v>
      </c>
      <c r="B460" s="36" t="s">
        <v>1538</v>
      </c>
      <c r="C460" s="36" t="s">
        <v>1611</v>
      </c>
      <c r="D460" s="36">
        <v>0.0</v>
      </c>
      <c r="E460" s="36">
        <v>0.0</v>
      </c>
      <c r="F460" s="36">
        <v>0.0</v>
      </c>
      <c r="G460" s="76">
        <f t="shared" si="52"/>
        <v>0.0</v>
      </c>
      <c r="H460" s="76" t="str">
        <f t="shared" si="53"/>
        <v>GOOD</v>
      </c>
      <c r="I460" s="36">
        <v>0.0</v>
      </c>
      <c r="J460" s="77">
        <f t="shared" si="51"/>
        <v>0.0</v>
      </c>
      <c r="K460" s="77">
        <f t="shared" si="49"/>
        <v>0.0</v>
      </c>
      <c r="L460" s="77" t="str">
        <f t="shared" si="54"/>
        <v>GOOD</v>
      </c>
      <c r="M460" s="36">
        <v>0.0</v>
      </c>
      <c r="N460" s="76" t="str">
        <f>IF(I460=M460,"GOOD","Incomplete")</f>
        <v>GOOD</v>
      </c>
      <c r="P460" s="76" t="str">
        <f>IF((M460+'[1]Kenya Adopter Survey_ Summar...'!P248)=I460,"GOOD","Incomplete or issue")</f>
        <v>GOOD</v>
      </c>
      <c r="Q460" s="78">
        <v>0.0</v>
      </c>
      <c r="R460" s="45" t="s">
        <v>409</v>
      </c>
    </row>
    <row r="461" spans="8:8">
      <c r="A461" s="22" t="s">
        <v>93</v>
      </c>
      <c r="B461" s="36" t="s">
        <v>1539</v>
      </c>
      <c r="C461" s="36" t="s">
        <v>1606</v>
      </c>
      <c r="D461" s="36">
        <v>1.0</v>
      </c>
      <c r="E461" s="36">
        <v>1.0</v>
      </c>
      <c r="F461" s="36">
        <v>0.0</v>
      </c>
      <c r="G461" s="76">
        <f t="shared" si="52"/>
        <v>1.0</v>
      </c>
      <c r="H461" s="76" t="str">
        <f t="shared" si="53"/>
        <v>GOOD</v>
      </c>
      <c r="I461" s="36">
        <v>1.0</v>
      </c>
      <c r="J461" s="77">
        <f t="shared" si="51"/>
        <v>0.0</v>
      </c>
      <c r="K461" s="77">
        <f t="shared" si="49"/>
        <v>1.0</v>
      </c>
      <c r="L461" s="77" t="str">
        <f t="shared" si="54"/>
        <v>GOOD</v>
      </c>
      <c r="M461" s="36">
        <v>1.0</v>
      </c>
      <c r="N461" s="76" t="s">
        <v>1581</v>
      </c>
      <c r="P461" s="76" t="str">
        <f>IF((M461+'[1]Kenya Adopter Survey_ Summar...'!P249)=I461,"GOOD","Incomplete or issue")</f>
        <v>GOOD</v>
      </c>
      <c r="Q461" s="78">
        <v>1.0</v>
      </c>
      <c r="R461" s="45" t="s">
        <v>236</v>
      </c>
    </row>
    <row r="462" spans="8:8">
      <c r="A462" s="22" t="s">
        <v>93</v>
      </c>
      <c r="B462" s="36" t="s">
        <v>1539</v>
      </c>
      <c r="C462" s="36" t="s">
        <v>1608</v>
      </c>
      <c r="D462" s="36">
        <v>0.0</v>
      </c>
      <c r="E462" s="36">
        <v>0.0</v>
      </c>
      <c r="F462" s="36">
        <v>0.0</v>
      </c>
      <c r="G462" s="76">
        <f t="shared" si="52"/>
        <v>0.0</v>
      </c>
      <c r="H462" s="76" t="str">
        <f t="shared" si="53"/>
        <v>GOOD</v>
      </c>
      <c r="I462" s="36">
        <v>0.0</v>
      </c>
      <c r="J462" s="77">
        <f t="shared" si="51"/>
        <v>0.0</v>
      </c>
      <c r="K462" s="77">
        <f t="shared" si="49"/>
        <v>0.0</v>
      </c>
      <c r="L462" s="77" t="str">
        <f t="shared" si="54"/>
        <v>GOOD</v>
      </c>
      <c r="M462" s="36">
        <v>0.0</v>
      </c>
      <c r="N462" s="76" t="s">
        <v>1581</v>
      </c>
      <c r="P462" s="76" t="str">
        <f>IF((M462+'[1]Kenya Adopter Survey_ Summar...'!P250)=I462,"GOOD","Incomplete or issue")</f>
        <v>GOOD</v>
      </c>
      <c r="Q462" s="78">
        <v>0.0</v>
      </c>
      <c r="R462" s="45" t="s">
        <v>232</v>
      </c>
    </row>
    <row r="463" spans="8:8">
      <c r="A463" s="22" t="s">
        <v>93</v>
      </c>
      <c r="B463" s="36" t="s">
        <v>1539</v>
      </c>
      <c r="C463" s="36" t="s">
        <v>1609</v>
      </c>
      <c r="D463" s="36">
        <v>1.0</v>
      </c>
      <c r="E463" s="36">
        <v>1.0</v>
      </c>
      <c r="F463" s="36">
        <v>0.0</v>
      </c>
      <c r="G463" s="76">
        <f t="shared" si="52"/>
        <v>1.0</v>
      </c>
      <c r="H463" s="76" t="str">
        <f t="shared" si="53"/>
        <v>GOOD</v>
      </c>
      <c r="I463" s="36">
        <v>1.0</v>
      </c>
      <c r="J463" s="77">
        <f t="shared" si="51"/>
        <v>0.0</v>
      </c>
      <c r="K463" s="77">
        <f t="shared" si="55" ref="K463:K517">SUM(I463:J463)</f>
        <v>1.0</v>
      </c>
      <c r="L463" s="77" t="str">
        <f t="shared" si="54"/>
        <v>GOOD</v>
      </c>
      <c r="M463" s="36">
        <v>1.0</v>
      </c>
      <c r="N463" s="76" t="s">
        <v>1581</v>
      </c>
      <c r="P463" s="76" t="str">
        <f>IF((M463+'[1]Kenya Adopter Survey_ Summar...'!P251)=I463,"GOOD","Incomplete or issue")</f>
        <v>GOOD</v>
      </c>
      <c r="Q463" s="78">
        <v>1.0</v>
      </c>
      <c r="R463" s="45" t="s">
        <v>237</v>
      </c>
    </row>
    <row r="464" spans="8:8">
      <c r="A464" s="22" t="s">
        <v>93</v>
      </c>
      <c r="B464" s="36" t="s">
        <v>1539</v>
      </c>
      <c r="C464" s="36" t="s">
        <v>1610</v>
      </c>
      <c r="D464" s="36">
        <v>0.0</v>
      </c>
      <c r="E464" s="36">
        <v>0.0</v>
      </c>
      <c r="F464" s="36">
        <v>0.0</v>
      </c>
      <c r="G464" s="76">
        <f t="shared" si="52"/>
        <v>0.0</v>
      </c>
      <c r="H464" s="76" t="str">
        <f t="shared" si="53"/>
        <v>GOOD</v>
      </c>
      <c r="I464" s="36">
        <v>0.0</v>
      </c>
      <c r="J464" s="77">
        <f t="shared" si="51"/>
        <v>0.0</v>
      </c>
      <c r="K464" s="77">
        <f t="shared" si="55"/>
        <v>0.0</v>
      </c>
      <c r="L464" s="77" t="str">
        <f t="shared" si="54"/>
        <v>GOOD</v>
      </c>
      <c r="M464" s="36">
        <v>0.0</v>
      </c>
      <c r="N464" s="76" t="s">
        <v>1581</v>
      </c>
      <c r="P464" s="76" t="str">
        <f>IF((M464+'[1]Kenya Adopter Survey_ Summar...'!P252)=I464,"GOOD","Incomplete or issue")</f>
        <v>GOOD</v>
      </c>
      <c r="Q464" s="78">
        <v>0.0</v>
      </c>
      <c r="R464" s="45" t="s">
        <v>232</v>
      </c>
    </row>
    <row r="465" spans="8:8" ht="57.6">
      <c r="A465" s="22" t="s">
        <v>93</v>
      </c>
      <c r="B465" s="36" t="s">
        <v>1539</v>
      </c>
      <c r="C465" s="36" t="s">
        <v>1611</v>
      </c>
      <c r="D465" s="36">
        <v>1.0</v>
      </c>
      <c r="E465" s="36">
        <v>1.0</v>
      </c>
      <c r="F465" s="36">
        <v>0.0</v>
      </c>
      <c r="G465" s="76">
        <f t="shared" si="52"/>
        <v>1.0</v>
      </c>
      <c r="H465" s="76" t="str">
        <f t="shared" si="53"/>
        <v>GOOD</v>
      </c>
      <c r="I465" s="36">
        <v>0.0</v>
      </c>
      <c r="J465" s="77">
        <f t="shared" si="51"/>
        <v>1.0</v>
      </c>
      <c r="K465" s="77">
        <f t="shared" si="55"/>
        <v>1.0</v>
      </c>
      <c r="L465" s="77" t="str">
        <f t="shared" si="54"/>
        <v>GOOD</v>
      </c>
      <c r="M465" s="36">
        <v>0.0</v>
      </c>
      <c r="N465" s="76" t="s">
        <v>1581</v>
      </c>
      <c r="O465" s="4">
        <v>1.0</v>
      </c>
      <c r="P465" s="76" t="str">
        <f>IF((M465+'[1]Kenya Adopter Survey_ Summar...'!P253)=I465,"GOOD","Incomplete or issue")</f>
        <v>Incomplete or issue</v>
      </c>
      <c r="Q465" s="78">
        <v>1.0</v>
      </c>
      <c r="R465" s="45" t="s">
        <v>239</v>
      </c>
      <c r="S465" s="97" t="s">
        <v>1617</v>
      </c>
      <c r="T465" s="74" t="s">
        <v>1618</v>
      </c>
    </row>
    <row r="466" spans="8:8">
      <c r="A466" s="22" t="s">
        <v>93</v>
      </c>
      <c r="B466" s="36" t="s">
        <v>94</v>
      </c>
      <c r="C466" s="81" t="s">
        <v>1606</v>
      </c>
      <c r="D466" s="36">
        <v>0.0</v>
      </c>
      <c r="E466" s="36">
        <v>0.0</v>
      </c>
      <c r="F466" s="36">
        <v>0.0</v>
      </c>
      <c r="G466" s="76">
        <f t="shared" si="52"/>
        <v>0.0</v>
      </c>
      <c r="H466" s="76" t="str">
        <f t="shared" si="53"/>
        <v>GOOD</v>
      </c>
      <c r="I466" s="36">
        <v>0.0</v>
      </c>
      <c r="J466" s="77">
        <f t="shared" si="51"/>
        <v>0.0</v>
      </c>
      <c r="K466" s="77">
        <f t="shared" si="55"/>
        <v>0.0</v>
      </c>
      <c r="L466" s="77" t="str">
        <f t="shared" si="54"/>
        <v>GOOD</v>
      </c>
      <c r="M466" s="36">
        <v>0.0</v>
      </c>
      <c r="N466" s="76" t="s">
        <v>1581</v>
      </c>
      <c r="P466" s="76" t="str">
        <f>IF((M466+'[1]Kenya Adopter Survey_ Summar...'!P254)=I466,"GOOD","Incomplete or issue")</f>
        <v>GOOD</v>
      </c>
      <c r="Q466" s="78">
        <v>0.0</v>
      </c>
      <c r="R466" s="45" t="s">
        <v>282</v>
      </c>
    </row>
    <row r="467" spans="8:8">
      <c r="A467" s="22" t="s">
        <v>93</v>
      </c>
      <c r="B467" s="36" t="s">
        <v>94</v>
      </c>
      <c r="C467" s="81" t="s">
        <v>1608</v>
      </c>
      <c r="D467" s="36">
        <v>2.0</v>
      </c>
      <c r="E467" s="36">
        <v>1.0</v>
      </c>
      <c r="F467" s="36">
        <v>1.0</v>
      </c>
      <c r="G467" s="76">
        <f t="shared" si="52"/>
        <v>2.0</v>
      </c>
      <c r="H467" s="76" t="str">
        <f t="shared" si="53"/>
        <v>GOOD</v>
      </c>
      <c r="I467" s="36">
        <v>1.0</v>
      </c>
      <c r="J467" s="77">
        <f t="shared" si="51"/>
        <v>0.0</v>
      </c>
      <c r="K467" s="77">
        <f t="shared" si="55"/>
        <v>1.0</v>
      </c>
      <c r="L467" s="77" t="str">
        <f t="shared" si="54"/>
        <v>GOOD</v>
      </c>
      <c r="M467" s="36">
        <v>1.0</v>
      </c>
      <c r="N467" s="76" t="s">
        <v>1581</v>
      </c>
      <c r="P467" s="76" t="str">
        <f>IF((M467+'[1]Kenya Adopter Survey_ Summar...'!P255)=I467,"GOOD","Incomplete or issue")</f>
        <v>GOOD</v>
      </c>
      <c r="Q467" s="78">
        <v>2.0</v>
      </c>
      <c r="R467" s="45" t="s">
        <v>283</v>
      </c>
    </row>
    <row r="468" spans="8:8">
      <c r="A468" s="22" t="s">
        <v>93</v>
      </c>
      <c r="B468" s="36" t="s">
        <v>94</v>
      </c>
      <c r="C468" s="81" t="s">
        <v>1609</v>
      </c>
      <c r="D468" s="36">
        <v>1.0</v>
      </c>
      <c r="E468" s="36">
        <v>1.0</v>
      </c>
      <c r="F468" s="36">
        <v>0.0</v>
      </c>
      <c r="G468" s="76">
        <f t="shared" si="52"/>
        <v>1.0</v>
      </c>
      <c r="H468" s="76" t="str">
        <f t="shared" si="53"/>
        <v>GOOD</v>
      </c>
      <c r="I468" s="36">
        <v>1.0</v>
      </c>
      <c r="J468" s="77">
        <f t="shared" si="51"/>
        <v>0.0</v>
      </c>
      <c r="K468" s="77">
        <f t="shared" si="55"/>
        <v>1.0</v>
      </c>
      <c r="L468" s="77" t="str">
        <f t="shared" si="54"/>
        <v>GOOD</v>
      </c>
      <c r="M468" s="36">
        <v>1.0</v>
      </c>
      <c r="N468" s="76" t="s">
        <v>1581</v>
      </c>
      <c r="P468" s="76" t="str">
        <f>IF((M468+'[1]Kenya Adopter Survey_ Summar...'!P256)=I468,"GOOD","Incomplete or issue")</f>
        <v>GOOD</v>
      </c>
      <c r="Q468" s="78">
        <v>1.0</v>
      </c>
      <c r="R468" s="45" t="s">
        <v>284</v>
      </c>
    </row>
    <row r="469" spans="8:8">
      <c r="A469" s="22" t="s">
        <v>93</v>
      </c>
      <c r="B469" s="36" t="s">
        <v>94</v>
      </c>
      <c r="C469" s="81" t="s">
        <v>1610</v>
      </c>
      <c r="D469" s="36">
        <v>0.0</v>
      </c>
      <c r="E469" s="36">
        <v>0.0</v>
      </c>
      <c r="F469" s="36">
        <v>0.0</v>
      </c>
      <c r="G469" s="76">
        <f t="shared" si="52"/>
        <v>0.0</v>
      </c>
      <c r="H469" s="76" t="str">
        <f t="shared" si="53"/>
        <v>GOOD</v>
      </c>
      <c r="I469" s="36">
        <v>0.0</v>
      </c>
      <c r="J469" s="77">
        <f t="shared" si="51"/>
        <v>0.0</v>
      </c>
      <c r="K469" s="77">
        <f t="shared" si="55"/>
        <v>0.0</v>
      </c>
      <c r="L469" s="77" t="str">
        <f t="shared" si="54"/>
        <v>GOOD</v>
      </c>
      <c r="M469" s="36">
        <v>0.0</v>
      </c>
      <c r="N469" s="76" t="s">
        <v>1581</v>
      </c>
      <c r="P469" s="76" t="str">
        <f>IF((M469+'[1]Kenya Adopter Survey_ Summar...'!P257)=I469,"GOOD","Incomplete or issue")</f>
        <v>GOOD</v>
      </c>
      <c r="Q469" s="78">
        <v>0.0</v>
      </c>
      <c r="R469" s="45" t="s">
        <v>285</v>
      </c>
    </row>
    <row r="470" spans="8:8">
      <c r="A470" s="22" t="s">
        <v>93</v>
      </c>
      <c r="B470" s="36" t="s">
        <v>94</v>
      </c>
      <c r="C470" s="81" t="s">
        <v>1611</v>
      </c>
      <c r="D470" s="36">
        <v>3.0</v>
      </c>
      <c r="E470" s="36">
        <v>3.0</v>
      </c>
      <c r="F470" s="36">
        <v>0.0</v>
      </c>
      <c r="G470" s="76">
        <f t="shared" si="52"/>
        <v>3.0</v>
      </c>
      <c r="H470" s="76" t="str">
        <f t="shared" si="53"/>
        <v>GOOD</v>
      </c>
      <c r="I470" s="36">
        <v>3.0</v>
      </c>
      <c r="J470" s="77">
        <f t="shared" si="51"/>
        <v>0.0</v>
      </c>
      <c r="K470" s="77">
        <f t="shared" si="55"/>
        <v>3.0</v>
      </c>
      <c r="L470" s="77" t="str">
        <f t="shared" si="54"/>
        <v>GOOD</v>
      </c>
      <c r="M470" s="36">
        <v>3.0</v>
      </c>
      <c r="N470" s="76" t="s">
        <v>1581</v>
      </c>
      <c r="P470" s="76" t="str">
        <f>IF((M470+'[1]Kenya Adopter Survey_ Summar...'!P258)=I470,"GOOD","Incomplete or issue")</f>
        <v>GOOD</v>
      </c>
      <c r="Q470" s="78">
        <v>3.0</v>
      </c>
      <c r="R470" s="45" t="s">
        <v>913</v>
      </c>
    </row>
    <row r="471" spans="8:8">
      <c r="A471" s="22" t="s">
        <v>93</v>
      </c>
      <c r="B471" s="36" t="s">
        <v>1569</v>
      </c>
      <c r="C471" s="36" t="s">
        <v>1606</v>
      </c>
      <c r="D471" s="36">
        <v>0.0</v>
      </c>
      <c r="E471" s="36">
        <v>0.0</v>
      </c>
      <c r="F471" s="36">
        <v>0.0</v>
      </c>
      <c r="G471" s="76">
        <f t="shared" si="52"/>
        <v>0.0</v>
      </c>
      <c r="H471" s="76" t="str">
        <f t="shared" si="53"/>
        <v>GOOD</v>
      </c>
      <c r="I471" s="36">
        <v>0.0</v>
      </c>
      <c r="J471" s="77">
        <f t="shared" si="51"/>
        <v>0.0</v>
      </c>
      <c r="K471" s="77">
        <f t="shared" si="55"/>
        <v>0.0</v>
      </c>
      <c r="L471" s="77" t="str">
        <f t="shared" si="54"/>
        <v>GOOD</v>
      </c>
      <c r="M471" s="36">
        <v>0.0</v>
      </c>
      <c r="N471" s="76" t="s">
        <v>1581</v>
      </c>
      <c r="P471" s="76" t="str">
        <f>IF((M471+'[1]Kenya Adopter Survey_ Summar...'!P259)=I471,"GOOD","Incomplete or issue")</f>
        <v>GOOD</v>
      </c>
      <c r="Q471" s="78">
        <v>0.0</v>
      </c>
      <c r="R471" s="45" t="s">
        <v>1570</v>
      </c>
    </row>
    <row r="472" spans="8:8">
      <c r="A472" s="22" t="s">
        <v>93</v>
      </c>
      <c r="B472" s="36" t="s">
        <v>1569</v>
      </c>
      <c r="C472" s="36" t="s">
        <v>1608</v>
      </c>
      <c r="D472" s="36">
        <v>0.0</v>
      </c>
      <c r="E472" s="36">
        <v>0.0</v>
      </c>
      <c r="F472" s="36">
        <v>0.0</v>
      </c>
      <c r="G472" s="76">
        <f t="shared" si="52"/>
        <v>0.0</v>
      </c>
      <c r="H472" s="76" t="str">
        <f t="shared" si="53"/>
        <v>GOOD</v>
      </c>
      <c r="I472" s="36">
        <v>0.0</v>
      </c>
      <c r="J472" s="77">
        <f t="shared" si="51"/>
        <v>0.0</v>
      </c>
      <c r="K472" s="77">
        <f t="shared" si="55"/>
        <v>0.0</v>
      </c>
      <c r="L472" s="77" t="str">
        <f t="shared" si="54"/>
        <v>GOOD</v>
      </c>
      <c r="M472" s="36">
        <v>0.0</v>
      </c>
      <c r="N472" s="76" t="s">
        <v>1581</v>
      </c>
      <c r="P472" s="76" t="str">
        <f>IF((M472+'[1]Kenya Adopter Survey_ Summar...'!P260)=I472,"GOOD","Incomplete or issue")</f>
        <v>GOOD</v>
      </c>
      <c r="Q472" s="78">
        <v>0.0</v>
      </c>
      <c r="R472" s="45" t="s">
        <v>1570</v>
      </c>
    </row>
    <row r="473" spans="8:8">
      <c r="A473" s="22" t="s">
        <v>93</v>
      </c>
      <c r="B473" s="36" t="s">
        <v>1569</v>
      </c>
      <c r="C473" s="36" t="s">
        <v>1609</v>
      </c>
      <c r="D473" s="36">
        <v>0.0</v>
      </c>
      <c r="E473" s="36">
        <v>0.0</v>
      </c>
      <c r="F473" s="36">
        <v>0.0</v>
      </c>
      <c r="G473" s="76">
        <f t="shared" si="52"/>
        <v>0.0</v>
      </c>
      <c r="H473" s="76" t="str">
        <f t="shared" si="53"/>
        <v>GOOD</v>
      </c>
      <c r="I473" s="36">
        <v>0.0</v>
      </c>
      <c r="J473" s="77">
        <f t="shared" si="51"/>
        <v>0.0</v>
      </c>
      <c r="K473" s="77">
        <f t="shared" si="55"/>
        <v>0.0</v>
      </c>
      <c r="L473" s="77" t="str">
        <f t="shared" si="54"/>
        <v>GOOD</v>
      </c>
      <c r="M473" s="36">
        <v>0.0</v>
      </c>
      <c r="N473" s="76" t="s">
        <v>1581</v>
      </c>
      <c r="P473" s="76" t="str">
        <f>IF((M473+'[1]Kenya Adopter Survey_ Summar...'!P261)=I473,"GOOD","Incomplete or issue")</f>
        <v>GOOD</v>
      </c>
      <c r="Q473" s="78">
        <v>0.0</v>
      </c>
      <c r="R473" s="45" t="s">
        <v>1570</v>
      </c>
    </row>
    <row r="474" spans="8:8">
      <c r="A474" s="22" t="s">
        <v>93</v>
      </c>
      <c r="B474" s="36" t="s">
        <v>1569</v>
      </c>
      <c r="C474" s="36" t="s">
        <v>1610</v>
      </c>
      <c r="D474" s="36">
        <v>0.0</v>
      </c>
      <c r="E474" s="36">
        <v>0.0</v>
      </c>
      <c r="F474" s="36">
        <v>0.0</v>
      </c>
      <c r="G474" s="76">
        <f t="shared" si="52"/>
        <v>0.0</v>
      </c>
      <c r="H474" s="76" t="str">
        <f t="shared" si="53"/>
        <v>GOOD</v>
      </c>
      <c r="I474" s="36">
        <v>0.0</v>
      </c>
      <c r="J474" s="77">
        <f t="shared" si="51"/>
        <v>0.0</v>
      </c>
      <c r="K474" s="77">
        <f t="shared" si="55"/>
        <v>0.0</v>
      </c>
      <c r="L474" s="77" t="str">
        <f t="shared" si="54"/>
        <v>GOOD</v>
      </c>
      <c r="M474" s="36">
        <v>0.0</v>
      </c>
      <c r="N474" s="76" t="s">
        <v>1581</v>
      </c>
      <c r="P474" s="76" t="str">
        <f>IF((M474+'[1]Kenya Adopter Survey_ Summar...'!P262)=I474,"GOOD","Incomplete or issue")</f>
        <v>GOOD</v>
      </c>
      <c r="Q474" s="78">
        <v>0.0</v>
      </c>
      <c r="R474" s="45" t="s">
        <v>1570</v>
      </c>
    </row>
    <row r="475" spans="8:8">
      <c r="A475" s="22" t="s">
        <v>93</v>
      </c>
      <c r="B475" s="36" t="s">
        <v>1569</v>
      </c>
      <c r="C475" s="36" t="s">
        <v>1611</v>
      </c>
      <c r="D475" s="36">
        <v>0.0</v>
      </c>
      <c r="E475" s="36">
        <v>0.0</v>
      </c>
      <c r="F475" s="36">
        <v>0.0</v>
      </c>
      <c r="G475" s="76">
        <f t="shared" si="52"/>
        <v>0.0</v>
      </c>
      <c r="H475" s="76" t="str">
        <f t="shared" si="53"/>
        <v>GOOD</v>
      </c>
      <c r="I475" s="36">
        <v>0.0</v>
      </c>
      <c r="J475" s="77">
        <f t="shared" si="51"/>
        <v>0.0</v>
      </c>
      <c r="K475" s="77">
        <f t="shared" si="55"/>
        <v>0.0</v>
      </c>
      <c r="L475" s="77" t="str">
        <f t="shared" si="54"/>
        <v>GOOD</v>
      </c>
      <c r="M475" s="36">
        <v>0.0</v>
      </c>
      <c r="N475" s="76" t="s">
        <v>1581</v>
      </c>
      <c r="P475" s="76" t="str">
        <f>IF((M475+'[1]Kenya Adopter Survey_ Summar...'!P263)=I475,"GOOD","Incomplete or issue")</f>
        <v>GOOD</v>
      </c>
      <c r="Q475" s="78">
        <v>0.0</v>
      </c>
      <c r="R475" s="45" t="s">
        <v>1570</v>
      </c>
    </row>
    <row r="476" spans="8:8">
      <c r="A476" s="22" t="s">
        <v>93</v>
      </c>
      <c r="B476" s="36" t="s">
        <v>98</v>
      </c>
      <c r="C476" s="36" t="s">
        <v>1606</v>
      </c>
      <c r="D476" s="36">
        <v>0.0</v>
      </c>
      <c r="E476" s="36">
        <v>0.0</v>
      </c>
      <c r="F476" s="36">
        <v>0.0</v>
      </c>
      <c r="G476" s="76">
        <f t="shared" si="52"/>
        <v>0.0</v>
      </c>
      <c r="H476" s="76" t="str">
        <f t="shared" si="53"/>
        <v>GOOD</v>
      </c>
      <c r="I476" s="36">
        <v>0.0</v>
      </c>
      <c r="J476" s="77">
        <f t="shared" si="51"/>
        <v>0.0</v>
      </c>
      <c r="K476" s="77">
        <f t="shared" si="55"/>
        <v>0.0</v>
      </c>
      <c r="L476" s="77" t="str">
        <f t="shared" si="54"/>
        <v>GOOD</v>
      </c>
      <c r="M476" s="36">
        <v>0.0</v>
      </c>
      <c r="N476" s="76" t="s">
        <v>1581</v>
      </c>
      <c r="P476" s="76" t="str">
        <f>IF((M476+'[1]Kenya Adopter Survey_ Summar...'!P264)=I476,"GOOD","Incomplete or issue")</f>
        <v>GOOD</v>
      </c>
      <c r="Q476" s="78">
        <v>0.0</v>
      </c>
      <c r="R476" s="45" t="s">
        <v>210</v>
      </c>
    </row>
    <row r="477" spans="8:8">
      <c r="A477" s="22" t="s">
        <v>93</v>
      </c>
      <c r="B477" s="36" t="s">
        <v>98</v>
      </c>
      <c r="C477" s="36" t="s">
        <v>1608</v>
      </c>
      <c r="D477" s="36">
        <v>0.0</v>
      </c>
      <c r="E477" s="36">
        <v>0.0</v>
      </c>
      <c r="F477" s="36">
        <v>0.0</v>
      </c>
      <c r="G477" s="76">
        <f t="shared" si="52"/>
        <v>0.0</v>
      </c>
      <c r="H477" s="76" t="str">
        <f t="shared" si="53"/>
        <v>GOOD</v>
      </c>
      <c r="I477" s="36">
        <v>0.0</v>
      </c>
      <c r="J477" s="77">
        <f t="shared" si="51"/>
        <v>0.0</v>
      </c>
      <c r="K477" s="77">
        <f t="shared" si="55"/>
        <v>0.0</v>
      </c>
      <c r="L477" s="77" t="str">
        <f t="shared" si="54"/>
        <v>GOOD</v>
      </c>
      <c r="M477" s="36">
        <v>0.0</v>
      </c>
      <c r="N477" s="76" t="s">
        <v>1581</v>
      </c>
      <c r="P477" s="76" t="str">
        <f>IF((M477+'[1]Kenya Adopter Survey_ Summar...'!P265)=I477,"GOOD","Incomplete or issue")</f>
        <v>GOOD</v>
      </c>
      <c r="Q477" s="78">
        <v>0.0</v>
      </c>
      <c r="R477" s="45" t="s">
        <v>210</v>
      </c>
    </row>
    <row r="478" spans="8:8">
      <c r="A478" s="22" t="s">
        <v>93</v>
      </c>
      <c r="B478" s="36" t="s">
        <v>98</v>
      </c>
      <c r="C478" s="36" t="s">
        <v>1609</v>
      </c>
      <c r="D478" s="36">
        <v>0.0</v>
      </c>
      <c r="E478" s="36">
        <v>0.0</v>
      </c>
      <c r="F478" s="36">
        <v>0.0</v>
      </c>
      <c r="G478" s="76">
        <f t="shared" si="52"/>
        <v>0.0</v>
      </c>
      <c r="H478" s="76" t="str">
        <f t="shared" si="53"/>
        <v>GOOD</v>
      </c>
      <c r="I478" s="36">
        <v>0.0</v>
      </c>
      <c r="J478" s="77">
        <f t="shared" si="51"/>
        <v>0.0</v>
      </c>
      <c r="K478" s="77">
        <f t="shared" si="55"/>
        <v>0.0</v>
      </c>
      <c r="L478" s="77" t="str">
        <f t="shared" si="54"/>
        <v>GOOD</v>
      </c>
      <c r="M478" s="36">
        <v>0.0</v>
      </c>
      <c r="N478" s="76" t="s">
        <v>1581</v>
      </c>
      <c r="P478" s="76" t="str">
        <f>IF((M478+'[1]Kenya Adopter Survey_ Summar...'!P266)=I478,"GOOD","Incomplete or issue")</f>
        <v>GOOD</v>
      </c>
      <c r="Q478" s="78">
        <v>0.0</v>
      </c>
      <c r="R478" s="45" t="s">
        <v>210</v>
      </c>
    </row>
    <row r="479" spans="8:8">
      <c r="A479" s="22" t="s">
        <v>93</v>
      </c>
      <c r="B479" s="36" t="s">
        <v>98</v>
      </c>
      <c r="C479" s="36" t="s">
        <v>1610</v>
      </c>
      <c r="D479" s="36">
        <v>0.0</v>
      </c>
      <c r="E479" s="36">
        <v>0.0</v>
      </c>
      <c r="F479" s="36">
        <v>0.0</v>
      </c>
      <c r="G479" s="76">
        <f t="shared" si="52"/>
        <v>0.0</v>
      </c>
      <c r="H479" s="76" t="str">
        <f t="shared" si="53"/>
        <v>GOOD</v>
      </c>
      <c r="I479" s="36">
        <v>0.0</v>
      </c>
      <c r="J479" s="77">
        <f t="shared" si="51"/>
        <v>0.0</v>
      </c>
      <c r="K479" s="77">
        <f t="shared" si="55"/>
        <v>0.0</v>
      </c>
      <c r="L479" s="77" t="str">
        <f t="shared" si="54"/>
        <v>GOOD</v>
      </c>
      <c r="M479" s="36">
        <v>0.0</v>
      </c>
      <c r="N479" s="76" t="s">
        <v>1581</v>
      </c>
      <c r="P479" s="76" t="str">
        <f>IF((M479+'[1]Kenya Adopter Survey_ Summar...'!P267)=I479,"GOOD","Incomplete or issue")</f>
        <v>GOOD</v>
      </c>
      <c r="Q479" s="78">
        <v>0.0</v>
      </c>
      <c r="R479" s="45" t="s">
        <v>210</v>
      </c>
    </row>
    <row r="480" spans="8:8">
      <c r="A480" s="22" t="s">
        <v>93</v>
      </c>
      <c r="B480" s="36" t="s">
        <v>98</v>
      </c>
      <c r="C480" s="36" t="s">
        <v>1611</v>
      </c>
      <c r="D480" s="36">
        <v>0.0</v>
      </c>
      <c r="E480" s="36">
        <v>0.0</v>
      </c>
      <c r="F480" s="36">
        <v>0.0</v>
      </c>
      <c r="G480" s="76">
        <f t="shared" si="52"/>
        <v>0.0</v>
      </c>
      <c r="H480" s="76" t="str">
        <f t="shared" si="53"/>
        <v>GOOD</v>
      </c>
      <c r="I480" s="36">
        <v>0.0</v>
      </c>
      <c r="J480" s="77">
        <f t="shared" si="51"/>
        <v>0.0</v>
      </c>
      <c r="K480" s="77">
        <f t="shared" si="55"/>
        <v>0.0</v>
      </c>
      <c r="L480" s="77" t="str">
        <f t="shared" si="54"/>
        <v>GOOD</v>
      </c>
      <c r="M480" s="36">
        <v>0.0</v>
      </c>
      <c r="N480" s="76" t="s">
        <v>1581</v>
      </c>
      <c r="P480" s="76" t="str">
        <f>IF((M480+'[1]Kenya Adopter Survey_ Summar...'!P268)=I480,"GOOD","Incomplete or issue")</f>
        <v>GOOD</v>
      </c>
      <c r="Q480" s="78">
        <v>0.0</v>
      </c>
      <c r="R480" s="45" t="s">
        <v>210</v>
      </c>
    </row>
    <row r="481" spans="8:8">
      <c r="A481" s="22" t="s">
        <v>104</v>
      </c>
      <c r="B481" s="36" t="s">
        <v>137</v>
      </c>
      <c r="C481" s="36" t="s">
        <v>1554</v>
      </c>
      <c r="D481" s="36">
        <v>0.0</v>
      </c>
      <c r="E481" s="36">
        <v>0.0</v>
      </c>
      <c r="F481" s="36">
        <v>0.0</v>
      </c>
      <c r="G481" s="76">
        <f t="shared" si="52"/>
        <v>0.0</v>
      </c>
      <c r="H481" s="76" t="str">
        <f t="shared" si="53"/>
        <v>GOOD</v>
      </c>
      <c r="I481" s="36">
        <v>0.0</v>
      </c>
      <c r="J481" s="77">
        <f t="shared" si="51"/>
        <v>0.0</v>
      </c>
      <c r="K481" s="77">
        <f t="shared" si="55"/>
        <v>0.0</v>
      </c>
      <c r="L481" s="77" t="str">
        <f t="shared" si="54"/>
        <v>GOOD</v>
      </c>
      <c r="M481" s="36">
        <v>0.0</v>
      </c>
      <c r="N481" s="76" t="s">
        <v>1581</v>
      </c>
      <c r="O481">
        <v>0.0</v>
      </c>
      <c r="P481" s="76" t="str">
        <f>IF((M481+'[1]Kenya Adopter Survey_ Summar...'!P269)=I481,"GOOD","Incomplete or issue")</f>
        <v>GOOD</v>
      </c>
      <c r="Q481" s="78">
        <v>0.0</v>
      </c>
      <c r="R481" s="45" t="s">
        <v>138</v>
      </c>
    </row>
    <row r="482" spans="8:8">
      <c r="A482" s="22" t="s">
        <v>654</v>
      </c>
      <c r="B482" s="36" t="s">
        <v>1573</v>
      </c>
      <c r="C482" s="36" t="s">
        <v>1606</v>
      </c>
      <c r="D482" s="36">
        <v>0.0</v>
      </c>
      <c r="E482" s="36">
        <v>0.0</v>
      </c>
      <c r="F482" s="36">
        <v>0.0</v>
      </c>
      <c r="G482" s="76">
        <f t="shared" si="52"/>
        <v>0.0</v>
      </c>
      <c r="H482" s="76" t="str">
        <f t="shared" si="53"/>
        <v>GOOD</v>
      </c>
      <c r="I482" s="36">
        <v>0.0</v>
      </c>
      <c r="J482" s="77">
        <f t="shared" si="51"/>
        <v>0.0</v>
      </c>
      <c r="K482" s="77">
        <f t="shared" si="55"/>
        <v>0.0</v>
      </c>
      <c r="L482" s="77" t="str">
        <f t="shared" si="54"/>
        <v>GOOD</v>
      </c>
      <c r="M482" s="36">
        <v>0.0</v>
      </c>
      <c r="N482" s="76" t="s">
        <v>1581</v>
      </c>
      <c r="P482" s="76" t="str">
        <f>IF((M482+'[1]Kenya Adopter Survey_ Summar...'!P270)=I482,"GOOD","Incomplete or issue")</f>
        <v>GOOD</v>
      </c>
      <c r="Q482" s="78">
        <v>0.0</v>
      </c>
      <c r="R482" s="99" t="s">
        <v>1619</v>
      </c>
    </row>
    <row r="483" spans="8:8">
      <c r="A483" s="22" t="s">
        <v>654</v>
      </c>
      <c r="B483" s="36" t="s">
        <v>1573</v>
      </c>
      <c r="C483" s="36" t="s">
        <v>1608</v>
      </c>
      <c r="D483" s="36">
        <v>0.0</v>
      </c>
      <c r="E483" s="36">
        <v>0.0</v>
      </c>
      <c r="F483" s="36">
        <v>0.0</v>
      </c>
      <c r="G483" s="76">
        <f t="shared" si="52"/>
        <v>0.0</v>
      </c>
      <c r="H483" s="76" t="str">
        <f t="shared" si="53"/>
        <v>GOOD</v>
      </c>
      <c r="I483" s="36">
        <v>0.0</v>
      </c>
      <c r="J483" s="77">
        <f t="shared" si="51"/>
        <v>0.0</v>
      </c>
      <c r="K483" s="77">
        <f t="shared" si="55"/>
        <v>0.0</v>
      </c>
      <c r="L483" s="77" t="str">
        <f t="shared" si="54"/>
        <v>GOOD</v>
      </c>
      <c r="M483" s="36">
        <v>0.0</v>
      </c>
      <c r="N483" s="76" t="s">
        <v>1581</v>
      </c>
      <c r="P483" s="76" t="str">
        <f>IF((M483+'[1]Kenya Adopter Survey_ Summar...'!P271)=I483,"GOOD","Incomplete or issue")</f>
        <v>GOOD</v>
      </c>
      <c r="Q483" s="78">
        <v>0.0</v>
      </c>
      <c r="R483" s="36" t="s">
        <v>319</v>
      </c>
    </row>
    <row r="484" spans="8:8" ht="28.8">
      <c r="A484" s="22" t="s">
        <v>654</v>
      </c>
      <c r="B484" s="36" t="s">
        <v>1573</v>
      </c>
      <c r="C484" s="36" t="s">
        <v>1609</v>
      </c>
      <c r="D484" s="36">
        <v>0.0</v>
      </c>
      <c r="E484" s="36">
        <v>0.0</v>
      </c>
      <c r="F484" s="36">
        <v>0.0</v>
      </c>
      <c r="G484" s="76">
        <f t="shared" si="52"/>
        <v>0.0</v>
      </c>
      <c r="H484" s="76" t="str">
        <f t="shared" si="53"/>
        <v>GOOD</v>
      </c>
      <c r="I484" s="36">
        <v>0.0</v>
      </c>
      <c r="J484" s="77">
        <f t="shared" si="51"/>
        <v>0.0</v>
      </c>
      <c r="K484" s="77">
        <f t="shared" si="55"/>
        <v>0.0</v>
      </c>
      <c r="L484" s="77" t="str">
        <f t="shared" si="54"/>
        <v>GOOD</v>
      </c>
      <c r="M484" s="36">
        <v>0.0</v>
      </c>
      <c r="N484" s="76" t="s">
        <v>1581</v>
      </c>
      <c r="P484" s="76" t="str">
        <f>IF((M484+'[1]Kenya Adopter Survey_ Summar...'!P272)=I484,"GOOD","Incomplete or issue")</f>
        <v>GOOD</v>
      </c>
      <c r="Q484" s="78">
        <v>0.0</v>
      </c>
      <c r="R484" s="99" t="s">
        <v>320</v>
      </c>
    </row>
    <row r="485" spans="8:8">
      <c r="A485" s="22" t="s">
        <v>654</v>
      </c>
      <c r="B485" s="36" t="s">
        <v>1573</v>
      </c>
      <c r="C485" s="36" t="s">
        <v>1610</v>
      </c>
      <c r="D485" s="36">
        <v>0.0</v>
      </c>
      <c r="E485" s="36">
        <v>0.0</v>
      </c>
      <c r="F485" s="36">
        <v>0.0</v>
      </c>
      <c r="G485" s="76">
        <f t="shared" si="52"/>
        <v>0.0</v>
      </c>
      <c r="H485" s="76" t="str">
        <f t="shared" si="53"/>
        <v>GOOD</v>
      </c>
      <c r="I485" s="36">
        <v>0.0</v>
      </c>
      <c r="J485" s="77">
        <f t="shared" si="51"/>
        <v>0.0</v>
      </c>
      <c r="K485" s="77">
        <f t="shared" si="55"/>
        <v>0.0</v>
      </c>
      <c r="L485" s="77" t="str">
        <f t="shared" si="54"/>
        <v>GOOD</v>
      </c>
      <c r="M485" s="36">
        <v>0.0</v>
      </c>
      <c r="N485" s="76" t="s">
        <v>1581</v>
      </c>
      <c r="P485" s="76" t="str">
        <f>IF((M485+'[1]Kenya Adopter Survey_ Summar...'!P273)=I485,"GOOD","Incomplete or issue")</f>
        <v>GOOD</v>
      </c>
      <c r="Q485" s="78">
        <v>0.0</v>
      </c>
      <c r="R485" s="36" t="s">
        <v>321</v>
      </c>
    </row>
    <row r="486" spans="8:8" ht="28.8">
      <c r="A486" s="22" t="s">
        <v>654</v>
      </c>
      <c r="B486" s="36" t="s">
        <v>1573</v>
      </c>
      <c r="C486" s="36" t="s">
        <v>1611</v>
      </c>
      <c r="D486" s="36">
        <v>0.0</v>
      </c>
      <c r="E486" s="36">
        <v>0.0</v>
      </c>
      <c r="F486" s="36">
        <v>0.0</v>
      </c>
      <c r="G486" s="76">
        <f t="shared" si="52"/>
        <v>0.0</v>
      </c>
      <c r="H486" s="76" t="str">
        <f t="shared" si="53"/>
        <v>GOOD</v>
      </c>
      <c r="I486" s="36">
        <v>0.0</v>
      </c>
      <c r="J486" s="77">
        <f t="shared" si="51"/>
        <v>0.0</v>
      </c>
      <c r="K486" s="77">
        <f t="shared" si="55"/>
        <v>0.0</v>
      </c>
      <c r="L486" s="77" t="str">
        <f t="shared" si="54"/>
        <v>GOOD</v>
      </c>
      <c r="M486" s="36">
        <v>0.0</v>
      </c>
      <c r="N486" s="76" t="s">
        <v>1581</v>
      </c>
      <c r="P486" s="76" t="str">
        <f>IF((M486+'[1]Kenya Adopter Survey_ Summar...'!P274)=I486,"GOOD","Incomplete or issue")</f>
        <v>GOOD</v>
      </c>
      <c r="Q486" s="78">
        <v>0.0</v>
      </c>
      <c r="R486" s="99" t="s">
        <v>322</v>
      </c>
    </row>
    <row r="487" spans="8:8" ht="43.2">
      <c r="A487" s="22" t="s">
        <v>654</v>
      </c>
      <c r="B487" s="36" t="s">
        <v>657</v>
      </c>
      <c r="C487" s="36" t="s">
        <v>1606</v>
      </c>
      <c r="D487" s="36">
        <v>0.0</v>
      </c>
      <c r="E487" s="36">
        <v>0.0</v>
      </c>
      <c r="F487" s="36">
        <v>0.0</v>
      </c>
      <c r="G487" s="76">
        <f t="shared" si="52"/>
        <v>0.0</v>
      </c>
      <c r="H487" s="76" t="str">
        <f t="shared" si="53"/>
        <v>GOOD</v>
      </c>
      <c r="I487" s="36">
        <v>0.0</v>
      </c>
      <c r="J487" s="77">
        <f t="shared" si="51"/>
        <v>0.0</v>
      </c>
      <c r="K487" s="77">
        <f t="shared" si="55"/>
        <v>0.0</v>
      </c>
      <c r="L487" s="77" t="str">
        <f t="shared" si="54"/>
        <v>GOOD</v>
      </c>
      <c r="M487" s="36">
        <v>0.0</v>
      </c>
      <c r="N487" s="76" t="s">
        <v>1581</v>
      </c>
      <c r="P487" s="76" t="str">
        <f>IF((M487+'[1]Kenya Adopter Survey_ Summar...'!P275)=I487,"GOOD","Incomplete or issue")</f>
        <v>GOOD</v>
      </c>
      <c r="Q487" s="78">
        <v>0.0</v>
      </c>
      <c r="R487" s="45" t="s">
        <v>360</v>
      </c>
    </row>
    <row r="488" spans="8:8" ht="43.2">
      <c r="A488" s="22" t="s">
        <v>654</v>
      </c>
      <c r="B488" s="36" t="s">
        <v>657</v>
      </c>
      <c r="C488" s="36" t="s">
        <v>1608</v>
      </c>
      <c r="D488" s="36">
        <v>0.0</v>
      </c>
      <c r="E488" s="36">
        <v>0.0</v>
      </c>
      <c r="F488" s="36">
        <v>0.0</v>
      </c>
      <c r="G488" s="76">
        <f t="shared" si="52"/>
        <v>0.0</v>
      </c>
      <c r="H488" s="76" t="str">
        <f t="shared" si="53"/>
        <v>GOOD</v>
      </c>
      <c r="I488" s="36">
        <v>0.0</v>
      </c>
      <c r="J488" s="77">
        <f t="shared" si="51"/>
        <v>0.0</v>
      </c>
      <c r="K488" s="77">
        <f t="shared" si="55"/>
        <v>0.0</v>
      </c>
      <c r="L488" s="77" t="str">
        <f t="shared" si="54"/>
        <v>GOOD</v>
      </c>
      <c r="M488" s="36">
        <v>0.0</v>
      </c>
      <c r="N488" s="76" t="s">
        <v>1581</v>
      </c>
      <c r="P488" s="76" t="str">
        <f>IF((M488+'[1]Kenya Adopter Survey_ Summar...'!P276)=I488,"GOOD","Incomplete or issue")</f>
        <v>GOOD</v>
      </c>
      <c r="Q488" s="78">
        <v>0.0</v>
      </c>
      <c r="R488" s="45" t="s">
        <v>360</v>
      </c>
    </row>
    <row r="489" spans="8:8" ht="43.2">
      <c r="A489" s="22" t="s">
        <v>654</v>
      </c>
      <c r="B489" s="36" t="s">
        <v>657</v>
      </c>
      <c r="C489" s="36" t="s">
        <v>1609</v>
      </c>
      <c r="D489" s="36">
        <v>1.0</v>
      </c>
      <c r="E489" s="36">
        <v>1.0</v>
      </c>
      <c r="F489" s="36">
        <v>0.0</v>
      </c>
      <c r="G489" s="76">
        <f t="shared" si="52"/>
        <v>1.0</v>
      </c>
      <c r="H489" s="76" t="str">
        <f t="shared" si="53"/>
        <v>GOOD</v>
      </c>
      <c r="I489" s="36">
        <v>1.0</v>
      </c>
      <c r="J489" s="77">
        <f t="shared" si="51"/>
        <v>0.0</v>
      </c>
      <c r="K489" s="77">
        <f t="shared" si="55"/>
        <v>1.0</v>
      </c>
      <c r="L489" s="77" t="str">
        <f t="shared" si="54"/>
        <v>GOOD</v>
      </c>
      <c r="M489" s="36">
        <v>1.0</v>
      </c>
      <c r="N489" s="76" t="s">
        <v>1581</v>
      </c>
      <c r="P489" s="76" t="str">
        <f>IF((M489+'[1]Kenya Adopter Survey_ Summar...'!P277)=I489,"GOOD","Incomplete or issue")</f>
        <v>GOOD</v>
      </c>
      <c r="Q489" s="78">
        <v>1.0</v>
      </c>
      <c r="R489" s="45" t="s">
        <v>361</v>
      </c>
    </row>
    <row r="490" spans="8:8" ht="28.8">
      <c r="A490" s="22" t="s">
        <v>654</v>
      </c>
      <c r="B490" s="36" t="s">
        <v>657</v>
      </c>
      <c r="C490" s="36" t="s">
        <v>1610</v>
      </c>
      <c r="D490" s="36">
        <v>0.0</v>
      </c>
      <c r="E490" s="36">
        <v>0.0</v>
      </c>
      <c r="F490" s="36">
        <v>0.0</v>
      </c>
      <c r="G490" s="76">
        <f t="shared" si="52"/>
        <v>0.0</v>
      </c>
      <c r="H490" s="76" t="str">
        <f t="shared" si="53"/>
        <v>GOOD</v>
      </c>
      <c r="I490" s="36">
        <v>0.0</v>
      </c>
      <c r="J490" s="77">
        <f t="shared" si="51"/>
        <v>0.0</v>
      </c>
      <c r="K490" s="77">
        <f t="shared" si="55"/>
        <v>0.0</v>
      </c>
      <c r="L490" s="77" t="str">
        <f t="shared" si="54"/>
        <v>GOOD</v>
      </c>
      <c r="M490" s="36">
        <v>0.0</v>
      </c>
      <c r="N490" s="76" t="s">
        <v>1581</v>
      </c>
      <c r="P490" s="76" t="str">
        <f>IF((M490+'[1]Kenya Adopter Survey_ Summar...'!P278)=I490,"GOOD","Incomplete or issue")</f>
        <v>GOOD</v>
      </c>
      <c r="Q490" s="78">
        <v>0.0</v>
      </c>
      <c r="R490" s="45" t="s">
        <v>362</v>
      </c>
    </row>
    <row r="491" spans="8:8" ht="43.2">
      <c r="A491" s="22" t="s">
        <v>654</v>
      </c>
      <c r="B491" s="36" t="s">
        <v>657</v>
      </c>
      <c r="C491" s="36" t="s">
        <v>1611</v>
      </c>
      <c r="D491" s="36">
        <v>1.0</v>
      </c>
      <c r="E491" s="36">
        <v>1.0</v>
      </c>
      <c r="F491" s="36">
        <v>0.0</v>
      </c>
      <c r="G491" s="76">
        <f t="shared" si="52"/>
        <v>1.0</v>
      </c>
      <c r="H491" s="76" t="str">
        <f t="shared" si="53"/>
        <v>GOOD</v>
      </c>
      <c r="I491" s="36">
        <v>1.0</v>
      </c>
      <c r="J491" s="77">
        <f t="shared" si="51"/>
        <v>0.0</v>
      </c>
      <c r="K491" s="77">
        <f t="shared" si="55"/>
        <v>1.0</v>
      </c>
      <c r="L491" s="77" t="str">
        <f t="shared" si="54"/>
        <v>GOOD</v>
      </c>
      <c r="M491" s="36">
        <v>1.0</v>
      </c>
      <c r="N491" s="76" t="s">
        <v>1581</v>
      </c>
      <c r="P491" s="76" t="str">
        <f>IF((M491+'[1]Kenya Adopter Survey_ Summar...'!P279)=I491,"GOOD","Incomplete or issue")</f>
        <v>GOOD</v>
      </c>
      <c r="Q491" s="78">
        <v>1.0</v>
      </c>
      <c r="R491" s="45" t="s">
        <v>363</v>
      </c>
    </row>
    <row r="492" spans="8:8" ht="28.8">
      <c r="A492" s="22" t="s">
        <v>654</v>
      </c>
      <c r="B492" s="36" t="s">
        <v>1576</v>
      </c>
      <c r="C492" s="36" t="s">
        <v>1531</v>
      </c>
      <c r="D492" s="36">
        <v>0.0</v>
      </c>
      <c r="E492" s="36">
        <v>0.0</v>
      </c>
      <c r="F492" s="36">
        <v>0.0</v>
      </c>
      <c r="G492" s="76">
        <f t="shared" si="52"/>
        <v>0.0</v>
      </c>
      <c r="H492" s="76" t="str">
        <f t="shared" si="53"/>
        <v>GOOD</v>
      </c>
      <c r="I492" s="36">
        <v>0.0</v>
      </c>
      <c r="J492" s="77">
        <f t="shared" si="51"/>
        <v>0.0</v>
      </c>
      <c r="K492" s="77">
        <f t="shared" si="55"/>
        <v>0.0</v>
      </c>
      <c r="L492" s="77" t="str">
        <f t="shared" si="54"/>
        <v>GOOD</v>
      </c>
      <c r="M492" s="36">
        <v>0.0</v>
      </c>
      <c r="N492" s="76" t="s">
        <v>1581</v>
      </c>
      <c r="P492" s="76" t="str">
        <f>IF((M492+'[1]Kenya Adopter Survey_ Summar...'!P280)=I492,"GOOD","Incomplete or issue")</f>
        <v>GOOD</v>
      </c>
      <c r="Q492" s="78">
        <v>0.0</v>
      </c>
      <c r="R492" s="45" t="s">
        <v>270</v>
      </c>
    </row>
    <row r="493" spans="8:8" ht="28.8">
      <c r="A493" s="22" t="s">
        <v>654</v>
      </c>
      <c r="B493" s="36" t="s">
        <v>1576</v>
      </c>
      <c r="C493" s="36" t="s">
        <v>1540</v>
      </c>
      <c r="D493" s="36">
        <v>0.0</v>
      </c>
      <c r="E493" s="36">
        <v>0.0</v>
      </c>
      <c r="F493" s="36">
        <v>0.0</v>
      </c>
      <c r="G493" s="76">
        <f t="shared" si="52"/>
        <v>0.0</v>
      </c>
      <c r="H493" s="76" t="str">
        <f t="shared" si="53"/>
        <v>GOOD</v>
      </c>
      <c r="I493" s="36">
        <v>0.0</v>
      </c>
      <c r="J493" s="77">
        <f t="shared" si="51"/>
        <v>0.0</v>
      </c>
      <c r="K493" s="77">
        <f t="shared" si="55"/>
        <v>0.0</v>
      </c>
      <c r="L493" s="77" t="str">
        <f t="shared" si="54"/>
        <v>GOOD</v>
      </c>
      <c r="M493" s="36">
        <v>0.0</v>
      </c>
      <c r="N493" s="76" t="s">
        <v>1581</v>
      </c>
      <c r="P493" s="76" t="str">
        <f>IF((M493+'[1]Kenya Adopter Survey_ Summar...'!P281)=I493,"GOOD","Incomplete or issue")</f>
        <v>GOOD</v>
      </c>
      <c r="Q493" s="78">
        <v>0.0</v>
      </c>
      <c r="R493" s="45" t="s">
        <v>271</v>
      </c>
    </row>
    <row r="494" spans="8:8" ht="28.8">
      <c r="A494" s="22" t="s">
        <v>654</v>
      </c>
      <c r="B494" s="36" t="s">
        <v>1576</v>
      </c>
      <c r="C494" s="36" t="s">
        <v>1541</v>
      </c>
      <c r="D494" s="36">
        <v>0.0</v>
      </c>
      <c r="E494" s="36">
        <v>0.0</v>
      </c>
      <c r="F494" s="36">
        <v>0.0</v>
      </c>
      <c r="G494" s="76">
        <f t="shared" si="52"/>
        <v>0.0</v>
      </c>
      <c r="H494" s="76" t="str">
        <f t="shared" si="53"/>
        <v>GOOD</v>
      </c>
      <c r="I494" s="36">
        <v>0.0</v>
      </c>
      <c r="J494" s="77">
        <f t="shared" si="51"/>
        <v>0.0</v>
      </c>
      <c r="K494" s="77">
        <f t="shared" si="55"/>
        <v>0.0</v>
      </c>
      <c r="L494" s="77" t="str">
        <f t="shared" si="54"/>
        <v>GOOD</v>
      </c>
      <c r="M494" s="36">
        <v>0.0</v>
      </c>
      <c r="N494" s="76" t="s">
        <v>1581</v>
      </c>
      <c r="P494" s="76" t="str">
        <f>IF((M494+'[1]Kenya Adopter Survey_ Summar...'!P282)=I494,"GOOD","Incomplete or issue")</f>
        <v>GOOD</v>
      </c>
      <c r="Q494" s="78">
        <v>0.0</v>
      </c>
      <c r="R494" s="45" t="s">
        <v>272</v>
      </c>
    </row>
    <row r="495" spans="8:8">
      <c r="A495" s="22" t="s">
        <v>654</v>
      </c>
      <c r="B495" s="36" t="s">
        <v>1576</v>
      </c>
      <c r="C495" s="36" t="s">
        <v>1542</v>
      </c>
      <c r="D495" s="36">
        <v>0.0</v>
      </c>
      <c r="E495" s="36">
        <v>0.0</v>
      </c>
      <c r="F495" s="36">
        <v>0.0</v>
      </c>
      <c r="G495" s="76">
        <f t="shared" si="52"/>
        <v>0.0</v>
      </c>
      <c r="H495" s="76" t="str">
        <f t="shared" si="53"/>
        <v>GOOD</v>
      </c>
      <c r="I495" s="36">
        <v>0.0</v>
      </c>
      <c r="J495" s="77">
        <f t="shared" si="51"/>
        <v>0.0</v>
      </c>
      <c r="K495" s="77">
        <f t="shared" si="55"/>
        <v>0.0</v>
      </c>
      <c r="L495" s="77" t="str">
        <f t="shared" si="54"/>
        <v>GOOD</v>
      </c>
      <c r="M495" s="36">
        <v>0.0</v>
      </c>
      <c r="N495" s="76" t="s">
        <v>1581</v>
      </c>
      <c r="P495" s="76" t="str">
        <f>IF((M495+'[1]Kenya Adopter Survey_ Summar...'!P283)=I495,"GOOD","Incomplete or issue")</f>
        <v>GOOD</v>
      </c>
      <c r="Q495" s="78">
        <v>0.0</v>
      </c>
      <c r="R495" s="45" t="s">
        <v>273</v>
      </c>
    </row>
    <row r="496" spans="8:8">
      <c r="A496" s="22" t="s">
        <v>654</v>
      </c>
      <c r="B496" s="36" t="s">
        <v>1576</v>
      </c>
      <c r="C496" s="36" t="s">
        <v>1544</v>
      </c>
      <c r="D496" s="36">
        <v>0.0</v>
      </c>
      <c r="E496" s="36">
        <v>0.0</v>
      </c>
      <c r="F496" s="36">
        <v>0.0</v>
      </c>
      <c r="G496" s="76">
        <f t="shared" si="52"/>
        <v>0.0</v>
      </c>
      <c r="H496" s="76" t="str">
        <f t="shared" si="53"/>
        <v>GOOD</v>
      </c>
      <c r="I496" s="36">
        <v>0.0</v>
      </c>
      <c r="J496" s="77">
        <f t="shared" si="56" ref="J496:J559">E496-I496</f>
        <v>0.0</v>
      </c>
      <c r="K496" s="77">
        <f t="shared" si="55"/>
        <v>0.0</v>
      </c>
      <c r="L496" s="77" t="str">
        <f t="shared" si="54"/>
        <v>GOOD</v>
      </c>
      <c r="M496" s="36">
        <v>0.0</v>
      </c>
      <c r="N496" s="76" t="s">
        <v>1581</v>
      </c>
      <c r="P496" s="76" t="str">
        <f>IF((M496+'[1]Kenya Adopter Survey_ Summar...'!P284)=I496,"GOOD","Incomplete or issue")</f>
        <v>GOOD</v>
      </c>
      <c r="Q496" s="78">
        <v>0.0</v>
      </c>
      <c r="R496" s="45" t="s">
        <v>289</v>
      </c>
    </row>
    <row r="497" spans="8:8">
      <c r="A497" s="22" t="s">
        <v>654</v>
      </c>
      <c r="B497" s="36" t="s">
        <v>1576</v>
      </c>
      <c r="C497" s="36" t="s">
        <v>1547</v>
      </c>
      <c r="D497" s="36">
        <v>0.0</v>
      </c>
      <c r="E497" s="36">
        <v>0.0</v>
      </c>
      <c r="F497" s="36">
        <v>0.0</v>
      </c>
      <c r="G497" s="76">
        <f t="shared" si="52"/>
        <v>0.0</v>
      </c>
      <c r="H497" s="76" t="str">
        <f t="shared" si="53"/>
        <v>GOOD</v>
      </c>
      <c r="I497" s="36">
        <v>0.0</v>
      </c>
      <c r="J497" s="77">
        <f t="shared" si="56"/>
        <v>0.0</v>
      </c>
      <c r="K497" s="77">
        <f t="shared" si="55"/>
        <v>0.0</v>
      </c>
      <c r="L497" s="77" t="str">
        <f t="shared" si="54"/>
        <v>GOOD</v>
      </c>
      <c r="M497" s="36">
        <v>0.0</v>
      </c>
      <c r="N497" s="76" t="s">
        <v>1581</v>
      </c>
      <c r="P497" s="76" t="str">
        <f>IF((M497+'[1]Kenya Adopter Survey_ Summar...'!P285)=I497,"GOOD","Incomplete or issue")</f>
        <v>GOOD</v>
      </c>
      <c r="Q497" s="78">
        <v>0.0</v>
      </c>
      <c r="R497" s="45" t="s">
        <v>291</v>
      </c>
    </row>
    <row r="498" spans="8:8" ht="28.8">
      <c r="A498" s="22" t="s">
        <v>654</v>
      </c>
      <c r="B498" s="36" t="s">
        <v>1576</v>
      </c>
      <c r="C498" s="36" t="s">
        <v>1548</v>
      </c>
      <c r="D498" s="36">
        <v>0.0</v>
      </c>
      <c r="E498" s="36">
        <v>0.0</v>
      </c>
      <c r="F498" s="36">
        <v>0.0</v>
      </c>
      <c r="G498" s="76">
        <f t="shared" si="52"/>
        <v>0.0</v>
      </c>
      <c r="H498" s="76" t="str">
        <f t="shared" si="53"/>
        <v>GOOD</v>
      </c>
      <c r="I498" s="36">
        <v>0.0</v>
      </c>
      <c r="J498" s="77">
        <f t="shared" si="56"/>
        <v>0.0</v>
      </c>
      <c r="K498" s="77">
        <f t="shared" si="55"/>
        <v>0.0</v>
      </c>
      <c r="L498" s="77" t="str">
        <f t="shared" si="54"/>
        <v>GOOD</v>
      </c>
      <c r="M498" s="36">
        <v>0.0</v>
      </c>
      <c r="N498" s="76" t="s">
        <v>1581</v>
      </c>
      <c r="P498" s="76" t="str">
        <f>IF((M498+'[1]Kenya Adopter Survey_ Summar...'!P286)=I498,"GOOD","Incomplete or issue")</f>
        <v>GOOD</v>
      </c>
      <c r="Q498" s="78">
        <v>0.0</v>
      </c>
      <c r="R498" s="45" t="s">
        <v>293</v>
      </c>
    </row>
    <row r="499" spans="8:8">
      <c r="A499" s="22" t="s">
        <v>654</v>
      </c>
      <c r="B499" s="36" t="s">
        <v>1576</v>
      </c>
      <c r="C499" s="110">
        <v>45570.0</v>
      </c>
      <c r="D499" s="36">
        <v>0.0</v>
      </c>
      <c r="E499" s="36">
        <v>0.0</v>
      </c>
      <c r="F499" s="36">
        <v>0.0</v>
      </c>
      <c r="G499" s="76">
        <f t="shared" si="52"/>
        <v>0.0</v>
      </c>
      <c r="H499" s="76" t="str">
        <f t="shared" si="53"/>
        <v>GOOD</v>
      </c>
      <c r="I499" s="36">
        <v>0.0</v>
      </c>
      <c r="J499" s="77">
        <f t="shared" si="56"/>
        <v>0.0</v>
      </c>
      <c r="K499" s="77">
        <f t="shared" si="55"/>
        <v>0.0</v>
      </c>
      <c r="L499" s="77" t="str">
        <f t="shared" si="54"/>
        <v>GOOD</v>
      </c>
      <c r="M499" s="36">
        <v>0.0</v>
      </c>
      <c r="N499" s="76" t="s">
        <v>1581</v>
      </c>
      <c r="P499" s="76" t="str">
        <f>IF((M499+'[1]Kenya Adopter Survey_ Summar...'!P287)=I499,"GOOD","Incomplete or issue")</f>
        <v>GOOD</v>
      </c>
      <c r="Q499" s="78">
        <v>0.0</v>
      </c>
      <c r="R499" s="45" t="s">
        <v>1620</v>
      </c>
      <c r="S499" s="97" t="s">
        <v>1621</v>
      </c>
    </row>
    <row r="500" spans="8:8">
      <c r="A500" s="22" t="s">
        <v>654</v>
      </c>
      <c r="B500" s="36" t="s">
        <v>1576</v>
      </c>
      <c r="C500" s="36" t="s">
        <v>1559</v>
      </c>
      <c r="D500" s="36">
        <v>0.0</v>
      </c>
      <c r="E500" s="36">
        <v>0.0</v>
      </c>
      <c r="F500" s="36">
        <v>0.0</v>
      </c>
      <c r="G500" s="76">
        <f t="shared" si="52"/>
        <v>0.0</v>
      </c>
      <c r="H500" s="76" t="str">
        <f t="shared" si="53"/>
        <v>GOOD</v>
      </c>
      <c r="I500" s="36">
        <v>0.0</v>
      </c>
      <c r="J500" s="77">
        <f t="shared" si="56"/>
        <v>0.0</v>
      </c>
      <c r="K500" s="77">
        <f t="shared" si="55"/>
        <v>0.0</v>
      </c>
      <c r="L500" s="77" t="str">
        <f t="shared" si="54"/>
        <v>GOOD</v>
      </c>
      <c r="M500" s="36">
        <v>0.0</v>
      </c>
      <c r="N500" s="76" t="s">
        <v>1581</v>
      </c>
      <c r="P500" s="76" t="str">
        <f>IF((M500+'[1]Kenya Adopter Survey_ Summar...'!P288)=I500,"GOOD","Incomplete or issue")</f>
        <v>GOOD</v>
      </c>
      <c r="Q500" s="78">
        <v>0.0</v>
      </c>
      <c r="R500" s="45" t="s">
        <v>296</v>
      </c>
    </row>
    <row r="501" spans="8:8">
      <c r="A501" s="22" t="s">
        <v>654</v>
      </c>
      <c r="B501" s="36" t="s">
        <v>1576</v>
      </c>
      <c r="C501" s="36" t="s">
        <v>1606</v>
      </c>
      <c r="D501" s="36">
        <v>0.0</v>
      </c>
      <c r="E501" s="36">
        <v>0.0</v>
      </c>
      <c r="F501" s="36">
        <v>0.0</v>
      </c>
      <c r="G501" s="76">
        <f t="shared" si="52"/>
        <v>0.0</v>
      </c>
      <c r="H501" s="76" t="str">
        <f t="shared" si="53"/>
        <v>GOOD</v>
      </c>
      <c r="I501" s="36">
        <v>0.0</v>
      </c>
      <c r="J501" s="77">
        <f t="shared" si="56"/>
        <v>0.0</v>
      </c>
      <c r="K501" s="77">
        <f t="shared" si="55"/>
        <v>0.0</v>
      </c>
      <c r="L501" s="77" t="str">
        <f t="shared" si="54"/>
        <v>GOOD</v>
      </c>
      <c r="M501" s="36">
        <v>0.0</v>
      </c>
      <c r="N501" s="76" t="s">
        <v>1581</v>
      </c>
      <c r="P501" s="76" t="str">
        <f>IF((M501+'[1]Kenya Adopter Survey_ Summar...'!P289)=I501,"GOOD","Incomplete or issue")</f>
        <v>GOOD</v>
      </c>
      <c r="Q501" s="78">
        <v>0.0</v>
      </c>
      <c r="R501" s="45" t="s">
        <v>297</v>
      </c>
    </row>
    <row r="502" spans="8:8">
      <c r="A502" s="22" t="s">
        <v>654</v>
      </c>
      <c r="B502" s="36" t="s">
        <v>1576</v>
      </c>
      <c r="C502" s="36" t="s">
        <v>1608</v>
      </c>
      <c r="D502" s="36">
        <v>0.0</v>
      </c>
      <c r="E502" s="36">
        <v>0.0</v>
      </c>
      <c r="F502" s="36">
        <v>0.0</v>
      </c>
      <c r="G502" s="76">
        <f t="shared" si="52"/>
        <v>0.0</v>
      </c>
      <c r="H502" s="76" t="str">
        <f t="shared" si="53"/>
        <v>GOOD</v>
      </c>
      <c r="I502" s="36">
        <v>0.0</v>
      </c>
      <c r="J502" s="77">
        <f t="shared" si="56"/>
        <v>0.0</v>
      </c>
      <c r="K502" s="77">
        <f t="shared" si="55"/>
        <v>0.0</v>
      </c>
      <c r="L502" s="77" t="str">
        <f t="shared" si="54"/>
        <v>GOOD</v>
      </c>
      <c r="M502" s="36">
        <v>0.0</v>
      </c>
      <c r="N502" s="76" t="s">
        <v>1581</v>
      </c>
      <c r="P502" s="76" t="str">
        <f>IF((M502+'[1]Kenya Adopter Survey_ Summar...'!P290)=I502,"GOOD","Incomplete or issue")</f>
        <v>GOOD</v>
      </c>
      <c r="Q502" s="78">
        <v>0.0</v>
      </c>
      <c r="R502" s="45" t="s">
        <v>298</v>
      </c>
    </row>
    <row r="503" spans="8:8" ht="28.8">
      <c r="A503" s="22" t="s">
        <v>654</v>
      </c>
      <c r="B503" s="36" t="s">
        <v>1576</v>
      </c>
      <c r="C503" s="36" t="s">
        <v>1609</v>
      </c>
      <c r="D503" s="36">
        <v>0.0</v>
      </c>
      <c r="E503" s="36">
        <v>0.0</v>
      </c>
      <c r="F503" s="36">
        <v>0.0</v>
      </c>
      <c r="G503" s="76">
        <f t="shared" si="52"/>
        <v>0.0</v>
      </c>
      <c r="H503" s="76" t="str">
        <f t="shared" si="53"/>
        <v>GOOD</v>
      </c>
      <c r="I503" s="36">
        <v>0.0</v>
      </c>
      <c r="J503" s="77">
        <f t="shared" si="56"/>
        <v>0.0</v>
      </c>
      <c r="K503" s="77">
        <f t="shared" si="55"/>
        <v>0.0</v>
      </c>
      <c r="L503" s="77" t="str">
        <f t="shared" si="54"/>
        <v>GOOD</v>
      </c>
      <c r="M503" s="36">
        <v>0.0</v>
      </c>
      <c r="N503" s="76" t="s">
        <v>1581</v>
      </c>
      <c r="P503" s="76" t="str">
        <f>IF((M503+'[1]Kenya Adopter Survey_ Summar...'!P291)=I503,"GOOD","Incomplete or issue")</f>
        <v>GOOD</v>
      </c>
      <c r="Q503" s="78">
        <v>0.0</v>
      </c>
      <c r="R503" s="45" t="s">
        <v>299</v>
      </c>
    </row>
    <row r="504" spans="8:8" ht="43.2">
      <c r="A504" s="22" t="s">
        <v>654</v>
      </c>
      <c r="B504" s="36" t="s">
        <v>1576</v>
      </c>
      <c r="C504" s="36" t="s">
        <v>1610</v>
      </c>
      <c r="D504" s="36">
        <v>0.0</v>
      </c>
      <c r="E504" s="36">
        <v>0.0</v>
      </c>
      <c r="F504" s="36">
        <v>0.0</v>
      </c>
      <c r="G504" s="76">
        <f t="shared" si="52"/>
        <v>0.0</v>
      </c>
      <c r="H504" s="76" t="str">
        <f t="shared" si="53"/>
        <v>GOOD</v>
      </c>
      <c r="I504" s="36">
        <v>0.0</v>
      </c>
      <c r="J504" s="77">
        <f t="shared" si="56"/>
        <v>0.0</v>
      </c>
      <c r="K504" s="77">
        <f t="shared" si="55"/>
        <v>0.0</v>
      </c>
      <c r="L504" s="77" t="str">
        <f t="shared" si="54"/>
        <v>GOOD</v>
      </c>
      <c r="M504" s="36">
        <v>0.0</v>
      </c>
      <c r="N504" s="76" t="s">
        <v>1581</v>
      </c>
      <c r="P504" s="76" t="str">
        <f>IF((M504+'[1]Kenya Adopter Survey_ Summar...'!P292)=I504,"GOOD","Incomplete or issue")</f>
        <v>GOOD</v>
      </c>
      <c r="Q504" s="78">
        <v>1.0</v>
      </c>
      <c r="R504" s="45" t="s">
        <v>300</v>
      </c>
    </row>
    <row r="505" spans="8:8">
      <c r="A505" s="22" t="s">
        <v>654</v>
      </c>
      <c r="B505" s="36" t="s">
        <v>1576</v>
      </c>
      <c r="C505" s="36" t="s">
        <v>1611</v>
      </c>
      <c r="D505" s="36">
        <v>0.0</v>
      </c>
      <c r="E505" s="36">
        <v>0.0</v>
      </c>
      <c r="F505" s="36">
        <v>0.0</v>
      </c>
      <c r="G505" s="76">
        <f t="shared" si="52"/>
        <v>0.0</v>
      </c>
      <c r="H505" s="76" t="str">
        <f t="shared" si="53"/>
        <v>GOOD</v>
      </c>
      <c r="I505" s="36">
        <v>0.0</v>
      </c>
      <c r="J505" s="77">
        <f t="shared" si="56"/>
        <v>0.0</v>
      </c>
      <c r="K505" s="77">
        <f t="shared" si="55"/>
        <v>0.0</v>
      </c>
      <c r="L505" s="77" t="str">
        <f t="shared" si="54"/>
        <v>GOOD</v>
      </c>
      <c r="M505" s="36">
        <v>0.0</v>
      </c>
      <c r="N505" s="76" t="s">
        <v>1581</v>
      </c>
      <c r="P505" s="76" t="str">
        <f>IF((M505+'[1]Kenya Adopter Survey_ Summar...'!P293)=I505,"GOOD","Incomplete or issue")</f>
        <v>GOOD</v>
      </c>
      <c r="Q505" s="78">
        <v>0.0</v>
      </c>
      <c r="R505" s="45" t="s">
        <v>302</v>
      </c>
    </row>
    <row r="506" spans="8:8">
      <c r="A506" s="22" t="s">
        <v>654</v>
      </c>
      <c r="B506" s="36" t="s">
        <v>1576</v>
      </c>
      <c r="C506" s="36" t="s">
        <v>1622</v>
      </c>
      <c r="D506" s="36">
        <v>0.0</v>
      </c>
      <c r="E506" s="36">
        <v>0.0</v>
      </c>
      <c r="F506" s="36">
        <v>0.0</v>
      </c>
      <c r="G506" s="76">
        <f t="shared" si="52"/>
        <v>0.0</v>
      </c>
      <c r="H506" s="76" t="str">
        <f t="shared" si="53"/>
        <v>GOOD</v>
      </c>
      <c r="I506" s="36">
        <v>0.0</v>
      </c>
      <c r="J506" s="77">
        <f t="shared" si="56"/>
        <v>0.0</v>
      </c>
      <c r="K506" s="77">
        <f t="shared" si="55"/>
        <v>0.0</v>
      </c>
      <c r="L506" s="77" t="str">
        <f t="shared" si="54"/>
        <v>GOOD</v>
      </c>
      <c r="M506" s="36">
        <v>0.0</v>
      </c>
      <c r="N506" s="76" t="s">
        <v>1581</v>
      </c>
      <c r="P506" s="76" t="str">
        <f>IF((M506+'[1]Kenya Adopter Survey_ Summar...'!P294)=I506,"GOOD","Incomplete or issue")</f>
        <v>GOOD</v>
      </c>
      <c r="Q506" s="78">
        <v>0.0</v>
      </c>
      <c r="R506" s="45" t="s">
        <v>302</v>
      </c>
    </row>
    <row r="507" spans="8:8" ht="57.6">
      <c r="A507" s="22" t="s">
        <v>654</v>
      </c>
      <c r="B507" s="36" t="s">
        <v>1576</v>
      </c>
      <c r="C507" s="36" t="s">
        <v>1616</v>
      </c>
      <c r="D507" s="36">
        <v>0.0</v>
      </c>
      <c r="E507" s="36">
        <v>0.0</v>
      </c>
      <c r="F507" s="36">
        <v>0.0</v>
      </c>
      <c r="G507" s="76">
        <f t="shared" si="52"/>
        <v>0.0</v>
      </c>
      <c r="H507" s="76" t="str">
        <f t="shared" si="53"/>
        <v>GOOD</v>
      </c>
      <c r="I507" s="36">
        <v>0.0</v>
      </c>
      <c r="J507" s="77">
        <f t="shared" si="56"/>
        <v>0.0</v>
      </c>
      <c r="K507" s="77">
        <f t="shared" si="55"/>
        <v>0.0</v>
      </c>
      <c r="L507" s="77" t="str">
        <f t="shared" si="54"/>
        <v>GOOD</v>
      </c>
      <c r="M507" s="36">
        <v>0.0</v>
      </c>
      <c r="N507" s="76" t="s">
        <v>1581</v>
      </c>
      <c r="P507" s="76" t="str">
        <f>IF((M507+'[1]Kenya Adopter Survey_ Summar...'!P295)=I507,"GOOD","Incomplete or issue")</f>
        <v>GOOD</v>
      </c>
      <c r="Q507" s="78">
        <v>1.0</v>
      </c>
      <c r="R507" s="45" t="s">
        <v>1623</v>
      </c>
    </row>
    <row r="508" spans="8:8">
      <c r="A508" s="22" t="s">
        <v>654</v>
      </c>
      <c r="B508" s="36" t="s">
        <v>96</v>
      </c>
      <c r="C508" s="36" t="s">
        <v>1606</v>
      </c>
      <c r="D508" s="36">
        <v>0.0</v>
      </c>
      <c r="E508" s="36">
        <v>0.0</v>
      </c>
      <c r="F508" s="36">
        <v>0.0</v>
      </c>
      <c r="G508" s="76">
        <f t="shared" si="52"/>
        <v>0.0</v>
      </c>
      <c r="H508" s="76" t="str">
        <f t="shared" si="53"/>
        <v>GOOD</v>
      </c>
      <c r="I508" s="36">
        <v>0.0</v>
      </c>
      <c r="J508" s="77">
        <f t="shared" si="56"/>
        <v>0.0</v>
      </c>
      <c r="K508" s="77">
        <f t="shared" si="55"/>
        <v>0.0</v>
      </c>
      <c r="L508" s="77" t="str">
        <f t="shared" si="54"/>
        <v>GOOD</v>
      </c>
      <c r="M508" s="36">
        <v>0.0</v>
      </c>
      <c r="N508" s="76" t="s">
        <v>1581</v>
      </c>
      <c r="P508" s="76" t="str">
        <f>IF((M508+'[1]Kenya Adopter Survey_ Summar...'!P296)=I508,"GOOD","Incomplete or issue")</f>
        <v>GOOD</v>
      </c>
      <c r="Q508" s="78">
        <v>0.0</v>
      </c>
      <c r="R508" s="45" t="s">
        <v>382</v>
      </c>
    </row>
    <row r="509" spans="8:8">
      <c r="A509" s="22" t="s">
        <v>654</v>
      </c>
      <c r="B509" s="36" t="s">
        <v>96</v>
      </c>
      <c r="C509" s="36" t="s">
        <v>1608</v>
      </c>
      <c r="D509" s="36">
        <v>0.0</v>
      </c>
      <c r="E509" s="36">
        <v>0.0</v>
      </c>
      <c r="F509" s="36">
        <v>0.0</v>
      </c>
      <c r="G509" s="76">
        <f t="shared" si="52"/>
        <v>0.0</v>
      </c>
      <c r="H509" s="76" t="str">
        <f t="shared" si="53"/>
        <v>GOOD</v>
      </c>
      <c r="I509" s="36">
        <v>0.0</v>
      </c>
      <c r="J509" s="77">
        <f t="shared" si="56"/>
        <v>0.0</v>
      </c>
      <c r="K509" s="77">
        <f t="shared" si="55"/>
        <v>0.0</v>
      </c>
      <c r="L509" s="77" t="str">
        <f t="shared" si="54"/>
        <v>GOOD</v>
      </c>
      <c r="M509" s="36">
        <v>0.0</v>
      </c>
      <c r="N509" s="76" t="s">
        <v>1581</v>
      </c>
      <c r="P509" s="76" t="str">
        <f>IF((M509+'[1]Kenya Adopter Survey_ Summar...'!P297)=I509,"GOOD","Incomplete or issue")</f>
        <v>GOOD</v>
      </c>
      <c r="Q509" s="78">
        <v>0.0</v>
      </c>
      <c r="R509" s="45" t="s">
        <v>382</v>
      </c>
    </row>
    <row r="510" spans="8:8">
      <c r="A510" s="22" t="s">
        <v>654</v>
      </c>
      <c r="B510" s="36" t="s">
        <v>96</v>
      </c>
      <c r="C510" s="36" t="s">
        <v>1609</v>
      </c>
      <c r="D510" s="36">
        <v>0.0</v>
      </c>
      <c r="E510" s="36">
        <v>0.0</v>
      </c>
      <c r="F510" s="36">
        <v>0.0</v>
      </c>
      <c r="G510" s="76">
        <f t="shared" si="52"/>
        <v>0.0</v>
      </c>
      <c r="H510" s="76" t="str">
        <f t="shared" si="53"/>
        <v>GOOD</v>
      </c>
      <c r="I510" s="36">
        <v>0.0</v>
      </c>
      <c r="J510" s="77">
        <f t="shared" si="56"/>
        <v>0.0</v>
      </c>
      <c r="K510" s="77">
        <f t="shared" si="55"/>
        <v>0.0</v>
      </c>
      <c r="L510" s="77" t="str">
        <f t="shared" si="54"/>
        <v>GOOD</v>
      </c>
      <c r="M510" s="36">
        <v>0.0</v>
      </c>
      <c r="N510" s="76" t="s">
        <v>1581</v>
      </c>
      <c r="P510" s="76" t="str">
        <f>IF((M510+'[1]Kenya Adopter Survey_ Summar...'!P298)=I510,"GOOD","Incomplete or issue")</f>
        <v>GOOD</v>
      </c>
      <c r="Q510" s="78">
        <v>0.0</v>
      </c>
      <c r="R510" s="45" t="s">
        <v>382</v>
      </c>
    </row>
    <row r="511" spans="8:8">
      <c r="A511" s="22" t="s">
        <v>654</v>
      </c>
      <c r="B511" s="36" t="s">
        <v>96</v>
      </c>
      <c r="C511" s="36" t="s">
        <v>1610</v>
      </c>
      <c r="D511" s="36">
        <v>2.0</v>
      </c>
      <c r="E511" s="36">
        <v>2.0</v>
      </c>
      <c r="F511" s="36">
        <v>0.0</v>
      </c>
      <c r="G511" s="76">
        <f t="shared" si="52"/>
        <v>2.0</v>
      </c>
      <c r="H511" s="76" t="str">
        <f t="shared" si="53"/>
        <v>GOOD</v>
      </c>
      <c r="I511" s="36">
        <v>2.0</v>
      </c>
      <c r="J511" s="77">
        <f t="shared" si="56"/>
        <v>0.0</v>
      </c>
      <c r="K511" s="77">
        <f t="shared" si="55"/>
        <v>2.0</v>
      </c>
      <c r="L511" s="77" t="str">
        <f t="shared" si="54"/>
        <v>GOOD</v>
      </c>
      <c r="M511" s="36">
        <v>2.0</v>
      </c>
      <c r="N511" s="76" t="s">
        <v>1581</v>
      </c>
      <c r="P511" s="76" t="str">
        <f>IF((M511+'[1]Kenya Adopter Survey_ Summar...'!P299)=I511,"GOOD","Incomplete or issue")</f>
        <v>GOOD</v>
      </c>
      <c r="Q511" s="78">
        <v>2.0</v>
      </c>
      <c r="R511" s="45" t="s">
        <v>391</v>
      </c>
    </row>
    <row r="512" spans="8:8">
      <c r="A512" s="22" t="s">
        <v>654</v>
      </c>
      <c r="B512" s="36" t="s">
        <v>96</v>
      </c>
      <c r="C512" s="36" t="s">
        <v>1611</v>
      </c>
      <c r="D512" s="36">
        <v>0.0</v>
      </c>
      <c r="E512" s="36">
        <v>0.0</v>
      </c>
      <c r="F512" s="36">
        <v>0.0</v>
      </c>
      <c r="G512" s="76">
        <f t="shared" si="52"/>
        <v>0.0</v>
      </c>
      <c r="H512" s="76" t="str">
        <f t="shared" si="53"/>
        <v>GOOD</v>
      </c>
      <c r="I512" s="36">
        <v>0.0</v>
      </c>
      <c r="J512" s="77">
        <f t="shared" si="56"/>
        <v>0.0</v>
      </c>
      <c r="K512" s="77">
        <f t="shared" si="55"/>
        <v>0.0</v>
      </c>
      <c r="L512" s="77" t="str">
        <f t="shared" si="54"/>
        <v>GOOD</v>
      </c>
      <c r="M512" s="36">
        <v>0.0</v>
      </c>
      <c r="N512" s="76" t="s">
        <v>1581</v>
      </c>
      <c r="P512" s="76" t="str">
        <f>IF((M512+'[1]Kenya Adopter Survey_ Summar...'!P300)=I512,"GOOD","Incomplete or issue")</f>
        <v>GOOD</v>
      </c>
      <c r="Q512" s="78">
        <v>0.0</v>
      </c>
      <c r="R512" s="45" t="s">
        <v>390</v>
      </c>
    </row>
    <row r="513" spans="8:8" ht="43.2">
      <c r="A513" s="22" t="s">
        <v>654</v>
      </c>
      <c r="B513" s="36" t="s">
        <v>1582</v>
      </c>
      <c r="C513" s="36" t="s">
        <v>1606</v>
      </c>
      <c r="D513" s="36">
        <v>0.0</v>
      </c>
      <c r="E513" s="36">
        <v>0.0</v>
      </c>
      <c r="F513" s="36">
        <v>0.0</v>
      </c>
      <c r="G513" s="76">
        <f t="shared" si="52"/>
        <v>0.0</v>
      </c>
      <c r="H513" s="76" t="str">
        <f t="shared" si="53"/>
        <v>GOOD</v>
      </c>
      <c r="I513" s="36">
        <v>0.0</v>
      </c>
      <c r="J513" s="77">
        <f t="shared" si="56"/>
        <v>0.0</v>
      </c>
      <c r="K513" s="77">
        <f t="shared" si="55"/>
        <v>0.0</v>
      </c>
      <c r="L513" s="77" t="str">
        <f t="shared" si="54"/>
        <v>GOOD</v>
      </c>
      <c r="M513" s="36">
        <v>0.0</v>
      </c>
      <c r="N513" s="76" t="s">
        <v>1581</v>
      </c>
      <c r="P513" s="76" t="str">
        <f>IF((M513+'[1]Kenya Adopter Survey_ Summar...'!P301)=I513,"GOOD","Incomplete or issue")</f>
        <v>GOOD</v>
      </c>
      <c r="Q513" s="78">
        <v>0.0</v>
      </c>
      <c r="R513" s="45" t="s">
        <v>343</v>
      </c>
    </row>
    <row r="514" spans="8:8" ht="28.8">
      <c r="A514" s="22" t="s">
        <v>654</v>
      </c>
      <c r="B514" s="36" t="s">
        <v>1582</v>
      </c>
      <c r="C514" s="36" t="s">
        <v>1608</v>
      </c>
      <c r="D514" s="36">
        <v>0.0</v>
      </c>
      <c r="E514" s="36">
        <v>0.0</v>
      </c>
      <c r="F514" s="36">
        <v>0.0</v>
      </c>
      <c r="G514" s="76">
        <f t="shared" si="52"/>
        <v>0.0</v>
      </c>
      <c r="H514" s="76" t="str">
        <f t="shared" si="53"/>
        <v>GOOD</v>
      </c>
      <c r="I514" s="36">
        <v>0.0</v>
      </c>
      <c r="J514" s="77">
        <f t="shared" si="56"/>
        <v>0.0</v>
      </c>
      <c r="K514" s="77">
        <f t="shared" si="55"/>
        <v>0.0</v>
      </c>
      <c r="L514" s="77" t="str">
        <f t="shared" si="54"/>
        <v>GOOD</v>
      </c>
      <c r="M514" s="36">
        <v>0.0</v>
      </c>
      <c r="N514" s="76" t="s">
        <v>1581</v>
      </c>
      <c r="P514" s="76" t="str">
        <f>IF((M514+'[1]Kenya Adopter Survey_ Summar...'!P302)=I514,"GOOD","Incomplete or issue")</f>
        <v>GOOD</v>
      </c>
      <c r="Q514" s="78">
        <v>0.0</v>
      </c>
      <c r="R514" s="45" t="s">
        <v>344</v>
      </c>
    </row>
    <row r="515" spans="8:8" ht="28.8">
      <c r="A515" s="22" t="s">
        <v>654</v>
      </c>
      <c r="B515" s="36" t="s">
        <v>1582</v>
      </c>
      <c r="C515" s="36" t="s">
        <v>1609</v>
      </c>
      <c r="D515" s="36">
        <v>0.0</v>
      </c>
      <c r="E515" s="36">
        <v>0.0</v>
      </c>
      <c r="F515" s="36">
        <v>0.0</v>
      </c>
      <c r="G515" s="76">
        <f t="shared" si="57" ref="G515:G578">SUM(E515:F515)</f>
        <v>0.0</v>
      </c>
      <c r="H515" s="76" t="str">
        <f t="shared" si="58" ref="H515:H578">IF(D515=G515,"GOOD","ISSUE")</f>
        <v>GOOD</v>
      </c>
      <c r="I515" s="36">
        <v>0.0</v>
      </c>
      <c r="J515" s="77">
        <f t="shared" si="56"/>
        <v>0.0</v>
      </c>
      <c r="K515" s="77">
        <f t="shared" si="55"/>
        <v>0.0</v>
      </c>
      <c r="L515" s="77" t="str">
        <f t="shared" si="59" ref="L515:L578">IF(E515=K515,"GOOD","ISSUE")</f>
        <v>GOOD</v>
      </c>
      <c r="M515" s="36">
        <v>0.0</v>
      </c>
      <c r="N515" s="76" t="s">
        <v>1581</v>
      </c>
      <c r="P515" s="76" t="str">
        <f>IF((M515+'[1]Kenya Adopter Survey_ Summar...'!P303)=I515,"GOOD","Incomplete or issue")</f>
        <v>GOOD</v>
      </c>
      <c r="Q515" s="78">
        <v>0.0</v>
      </c>
      <c r="R515" s="45" t="s">
        <v>345</v>
      </c>
    </row>
    <row r="516" spans="8:8" ht="28.8">
      <c r="A516" s="22" t="s">
        <v>654</v>
      </c>
      <c r="B516" s="36" t="s">
        <v>1582</v>
      </c>
      <c r="C516" s="36" t="s">
        <v>1610</v>
      </c>
      <c r="D516" s="36">
        <v>0.0</v>
      </c>
      <c r="E516" s="36">
        <v>0.0</v>
      </c>
      <c r="F516" s="36">
        <v>0.0</v>
      </c>
      <c r="G516" s="76">
        <f t="shared" si="57"/>
        <v>0.0</v>
      </c>
      <c r="H516" s="76" t="str">
        <f t="shared" si="58"/>
        <v>GOOD</v>
      </c>
      <c r="I516" s="36">
        <v>0.0</v>
      </c>
      <c r="J516" s="77">
        <f t="shared" si="56"/>
        <v>0.0</v>
      </c>
      <c r="K516" s="77">
        <f t="shared" si="55"/>
        <v>0.0</v>
      </c>
      <c r="L516" s="77" t="str">
        <f t="shared" si="59"/>
        <v>GOOD</v>
      </c>
      <c r="M516" s="36">
        <v>0.0</v>
      </c>
      <c r="N516" s="76" t="s">
        <v>1581</v>
      </c>
      <c r="P516" s="76" t="str">
        <f>IF((M516+'[1]Kenya Adopter Survey_ Summar...'!P304)=I516,"GOOD","Incomplete or issue")</f>
        <v>GOOD</v>
      </c>
      <c r="Q516" s="78">
        <v>0.0</v>
      </c>
      <c r="R516" s="45" t="s">
        <v>346</v>
      </c>
    </row>
    <row r="517" spans="8:8">
      <c r="A517" s="22" t="s">
        <v>654</v>
      </c>
      <c r="B517" s="36" t="s">
        <v>121</v>
      </c>
      <c r="C517" s="36" t="s">
        <v>1559</v>
      </c>
      <c r="D517" s="36">
        <v>0.0</v>
      </c>
      <c r="E517" s="36">
        <v>0.0</v>
      </c>
      <c r="F517" s="36">
        <v>0.0</v>
      </c>
      <c r="G517" s="76">
        <f t="shared" si="57"/>
        <v>0.0</v>
      </c>
      <c r="H517" s="76" t="str">
        <f t="shared" si="58"/>
        <v>GOOD</v>
      </c>
      <c r="I517" s="36">
        <v>0.0</v>
      </c>
      <c r="J517" s="77">
        <f t="shared" si="56"/>
        <v>0.0</v>
      </c>
      <c r="K517" s="77">
        <f t="shared" si="55"/>
        <v>0.0</v>
      </c>
      <c r="L517" s="77" t="str">
        <f t="shared" si="59"/>
        <v>GOOD</v>
      </c>
      <c r="M517" s="36">
        <v>0.0</v>
      </c>
      <c r="N517" s="76" t="s">
        <v>1581</v>
      </c>
      <c r="P517" s="76" t="str">
        <f>IF((M517+'[1]Kenya Adopter Survey_ Summar...'!P305)=I517,"GOOD","Incomplete or issue")</f>
        <v>GOOD</v>
      </c>
      <c r="Q517" s="78">
        <v>0.0</v>
      </c>
      <c r="R517" s="45" t="s">
        <v>332</v>
      </c>
    </row>
    <row r="518" spans="8:8" ht="115.2">
      <c r="A518" s="22" t="s">
        <v>654</v>
      </c>
      <c r="B518" s="36" t="s">
        <v>121</v>
      </c>
      <c r="C518" s="36" t="s">
        <v>1624</v>
      </c>
      <c r="D518" s="36">
        <v>0.0</v>
      </c>
      <c r="E518" s="36">
        <v>0.0</v>
      </c>
      <c r="F518" s="36">
        <v>0.0</v>
      </c>
      <c r="G518" s="76">
        <f t="shared" si="57"/>
        <v>0.0</v>
      </c>
      <c r="H518" s="76" t="str">
        <f t="shared" si="58"/>
        <v>GOOD</v>
      </c>
      <c r="I518" s="36">
        <v>0.0</v>
      </c>
      <c r="J518" s="77">
        <f t="shared" si="56"/>
        <v>0.0</v>
      </c>
      <c r="K518" s="77">
        <v>0.0</v>
      </c>
      <c r="L518" s="77" t="str">
        <f t="shared" si="59"/>
        <v>GOOD</v>
      </c>
      <c r="M518" s="36">
        <v>0.0</v>
      </c>
      <c r="N518" s="76" t="s">
        <v>1581</v>
      </c>
      <c r="P518" s="76" t="str">
        <f>IF((M518+'[1]Kenya Adopter Survey_ Summar...'!P306)=I518,"GOOD","Incomplete or issue")</f>
        <v>GOOD</v>
      </c>
      <c r="Q518" s="78">
        <v>1.0</v>
      </c>
      <c r="R518" s="45" t="s">
        <v>334</v>
      </c>
      <c r="S518" s="97" t="s">
        <v>1625</v>
      </c>
      <c r="T518" s="74" t="s">
        <v>1626</v>
      </c>
    </row>
    <row r="519" spans="8:8">
      <c r="A519" s="22" t="s">
        <v>654</v>
      </c>
      <c r="B519" s="36" t="s">
        <v>121</v>
      </c>
      <c r="C519" s="36" t="s">
        <v>1606</v>
      </c>
      <c r="D519" s="36">
        <v>0.0</v>
      </c>
      <c r="E519" s="36">
        <v>0.0</v>
      </c>
      <c r="F519" s="36">
        <v>0.0</v>
      </c>
      <c r="G519" s="76">
        <f t="shared" si="57"/>
        <v>0.0</v>
      </c>
      <c r="H519" s="76" t="str">
        <f t="shared" si="58"/>
        <v>GOOD</v>
      </c>
      <c r="I519" s="36">
        <v>0.0</v>
      </c>
      <c r="J519" s="77">
        <f t="shared" si="56"/>
        <v>0.0</v>
      </c>
      <c r="K519" s="77">
        <f t="shared" si="60" ref="K519:K550">SUM(I519:J519)</f>
        <v>0.0</v>
      </c>
      <c r="L519" s="77" t="str">
        <f t="shared" si="59"/>
        <v>GOOD</v>
      </c>
      <c r="M519" s="36">
        <v>0.0</v>
      </c>
      <c r="N519" s="76" t="s">
        <v>1581</v>
      </c>
      <c r="P519" s="76" t="str">
        <f>IF((M519+'[1]Kenya Adopter Survey_ Summar...'!P307)=I519,"GOOD","Incomplete or issue")</f>
        <v>GOOD</v>
      </c>
      <c r="Q519" s="78">
        <v>0.0</v>
      </c>
      <c r="R519" s="45" t="s">
        <v>332</v>
      </c>
    </row>
    <row r="520" spans="8:8">
      <c r="A520" s="22" t="s">
        <v>654</v>
      </c>
      <c r="B520" s="36" t="s">
        <v>121</v>
      </c>
      <c r="C520" s="36" t="s">
        <v>1608</v>
      </c>
      <c r="D520" s="36">
        <v>0.0</v>
      </c>
      <c r="E520" s="36">
        <v>0.0</v>
      </c>
      <c r="F520" s="36">
        <v>0.0</v>
      </c>
      <c r="G520" s="76">
        <f t="shared" si="57"/>
        <v>0.0</v>
      </c>
      <c r="H520" s="76" t="str">
        <f t="shared" si="58"/>
        <v>GOOD</v>
      </c>
      <c r="I520" s="36">
        <v>0.0</v>
      </c>
      <c r="J520" s="77">
        <f t="shared" si="56"/>
        <v>0.0</v>
      </c>
      <c r="K520" s="77">
        <f t="shared" si="60"/>
        <v>0.0</v>
      </c>
      <c r="L520" s="77" t="str">
        <f t="shared" si="59"/>
        <v>GOOD</v>
      </c>
      <c r="M520" s="36">
        <v>0.0</v>
      </c>
      <c r="N520" s="76" t="s">
        <v>1581</v>
      </c>
      <c r="P520" s="76" t="str">
        <f>IF((M520+'[1]Kenya Adopter Survey_ Summar...'!P308)=I520,"GOOD","Incomplete or issue")</f>
        <v>GOOD</v>
      </c>
      <c r="Q520" s="78">
        <v>0.0</v>
      </c>
      <c r="R520" s="45" t="s">
        <v>335</v>
      </c>
    </row>
    <row r="521" spans="8:8">
      <c r="A521" s="22" t="s">
        <v>654</v>
      </c>
      <c r="B521" s="36" t="s">
        <v>121</v>
      </c>
      <c r="C521" s="36" t="s">
        <v>1609</v>
      </c>
      <c r="D521" s="36">
        <v>0.0</v>
      </c>
      <c r="E521" s="36">
        <v>0.0</v>
      </c>
      <c r="F521" s="36">
        <v>0.0</v>
      </c>
      <c r="G521" s="76">
        <f t="shared" si="57"/>
        <v>0.0</v>
      </c>
      <c r="H521" s="76" t="str">
        <f t="shared" si="58"/>
        <v>GOOD</v>
      </c>
      <c r="I521" s="36">
        <v>0.0</v>
      </c>
      <c r="J521" s="77">
        <f t="shared" si="56"/>
        <v>0.0</v>
      </c>
      <c r="K521" s="77">
        <f t="shared" si="60"/>
        <v>0.0</v>
      </c>
      <c r="L521" s="77" t="str">
        <f t="shared" si="59"/>
        <v>GOOD</v>
      </c>
      <c r="M521" s="36">
        <v>0.0</v>
      </c>
      <c r="N521" s="76" t="s">
        <v>1581</v>
      </c>
      <c r="P521" s="76" t="str">
        <f>IF((M521+'[1]Kenya Adopter Survey_ Summar...'!P309)=I521,"GOOD","Incomplete or issue")</f>
        <v>GOOD</v>
      </c>
      <c r="Q521" s="78">
        <v>0.0</v>
      </c>
      <c r="R521" s="45" t="s">
        <v>332</v>
      </c>
    </row>
    <row r="522" spans="8:8">
      <c r="A522" s="22" t="s">
        <v>654</v>
      </c>
      <c r="B522" s="36" t="s">
        <v>121</v>
      </c>
      <c r="C522" s="36" t="s">
        <v>1610</v>
      </c>
      <c r="D522" s="36">
        <v>0.0</v>
      </c>
      <c r="E522" s="36">
        <v>0.0</v>
      </c>
      <c r="F522" s="36">
        <v>0.0</v>
      </c>
      <c r="G522" s="76">
        <f t="shared" si="57"/>
        <v>0.0</v>
      </c>
      <c r="H522" s="76" t="str">
        <f t="shared" si="58"/>
        <v>GOOD</v>
      </c>
      <c r="I522" s="36">
        <v>0.0</v>
      </c>
      <c r="J522" s="77">
        <f t="shared" si="56"/>
        <v>0.0</v>
      </c>
      <c r="K522" s="77">
        <f t="shared" si="60"/>
        <v>0.0</v>
      </c>
      <c r="L522" s="77" t="str">
        <f t="shared" si="59"/>
        <v>GOOD</v>
      </c>
      <c r="M522" s="36">
        <v>0.0</v>
      </c>
      <c r="N522" s="76" t="s">
        <v>1581</v>
      </c>
      <c r="P522" s="76" t="str">
        <f>IF((M522+'[1]Kenya Adopter Survey_ Summar...'!P310)=I522,"GOOD","Incomplete or issue")</f>
        <v>GOOD</v>
      </c>
      <c r="Q522" s="78">
        <v>0.0</v>
      </c>
      <c r="R522" s="45" t="s">
        <v>336</v>
      </c>
    </row>
    <row r="523" spans="8:8">
      <c r="A523" s="22" t="s">
        <v>654</v>
      </c>
      <c r="B523" s="36" t="s">
        <v>121</v>
      </c>
      <c r="C523" s="36" t="s">
        <v>1611</v>
      </c>
      <c r="D523" s="36">
        <v>0.0</v>
      </c>
      <c r="E523" s="36">
        <v>0.0</v>
      </c>
      <c r="F523" s="36">
        <v>0.0</v>
      </c>
      <c r="G523" s="76">
        <f t="shared" si="57"/>
        <v>0.0</v>
      </c>
      <c r="H523" s="76" t="str">
        <f t="shared" si="58"/>
        <v>GOOD</v>
      </c>
      <c r="I523" s="36">
        <v>0.0</v>
      </c>
      <c r="J523" s="77">
        <f t="shared" si="56"/>
        <v>0.0</v>
      </c>
      <c r="K523" s="77">
        <f t="shared" si="60"/>
        <v>0.0</v>
      </c>
      <c r="L523" s="77" t="str">
        <f t="shared" si="59"/>
        <v>GOOD</v>
      </c>
      <c r="M523" s="36">
        <v>0.0</v>
      </c>
      <c r="N523" s="76" t="s">
        <v>1581</v>
      </c>
      <c r="P523" s="76" t="str">
        <f>IF((M523+'[1]Kenya Adopter Survey_ Summar...'!P311)=I523,"GOOD","Incomplete or issue")</f>
        <v>GOOD</v>
      </c>
      <c r="Q523" s="78">
        <v>0.0</v>
      </c>
      <c r="R523" s="45" t="s">
        <v>332</v>
      </c>
    </row>
    <row r="524" spans="8:8">
      <c r="A524" s="22" t="s">
        <v>93</v>
      </c>
      <c r="B524" s="36" t="s">
        <v>1572</v>
      </c>
      <c r="C524" s="36" t="s">
        <v>1606</v>
      </c>
      <c r="D524" s="36">
        <v>0.0</v>
      </c>
      <c r="E524" s="36">
        <v>0.0</v>
      </c>
      <c r="F524" s="36">
        <v>0.0</v>
      </c>
      <c r="G524" s="76">
        <f t="shared" si="57"/>
        <v>0.0</v>
      </c>
      <c r="H524" s="76" t="str">
        <f t="shared" si="58"/>
        <v>GOOD</v>
      </c>
      <c r="I524" s="36">
        <v>0.0</v>
      </c>
      <c r="J524" s="77">
        <f t="shared" si="56"/>
        <v>0.0</v>
      </c>
      <c r="K524" s="77">
        <f t="shared" si="60"/>
        <v>0.0</v>
      </c>
      <c r="L524" s="77" t="str">
        <f t="shared" si="59"/>
        <v>GOOD</v>
      </c>
      <c r="M524" s="36">
        <v>0.0</v>
      </c>
      <c r="N524" s="76" t="s">
        <v>1581</v>
      </c>
      <c r="P524" s="76" t="str">
        <f>IF((M524+'[1]Kenya Adopter Survey_ Summar...'!P312)=I524,"GOOD","Incomplete or issue")</f>
        <v>GOOD</v>
      </c>
      <c r="Q524" s="78">
        <v>0.0</v>
      </c>
      <c r="R524" s="45" t="s">
        <v>405</v>
      </c>
    </row>
    <row r="525" spans="8:8">
      <c r="A525" s="22" t="s">
        <v>93</v>
      </c>
      <c r="B525" s="36" t="s">
        <v>1572</v>
      </c>
      <c r="C525" s="36" t="s">
        <v>1608</v>
      </c>
      <c r="D525" s="36">
        <v>0.0</v>
      </c>
      <c r="E525" s="36">
        <v>0.0</v>
      </c>
      <c r="F525" s="36">
        <v>0.0</v>
      </c>
      <c r="G525" s="76">
        <f t="shared" si="57"/>
        <v>0.0</v>
      </c>
      <c r="H525" s="76" t="str">
        <f t="shared" si="58"/>
        <v>GOOD</v>
      </c>
      <c r="I525" s="36">
        <v>0.0</v>
      </c>
      <c r="J525" s="77">
        <f t="shared" si="56"/>
        <v>0.0</v>
      </c>
      <c r="K525" s="77">
        <f t="shared" si="60"/>
        <v>0.0</v>
      </c>
      <c r="L525" s="77" t="str">
        <f t="shared" si="59"/>
        <v>GOOD</v>
      </c>
      <c r="M525" s="36">
        <v>0.0</v>
      </c>
      <c r="N525" s="76" t="s">
        <v>1581</v>
      </c>
      <c r="P525" s="76" t="str">
        <f>IF((M525+'[1]Kenya Adopter Survey_ Summar...'!P313)=I525,"GOOD","Incomplete or issue")</f>
        <v>GOOD</v>
      </c>
      <c r="Q525" s="78">
        <v>0.0</v>
      </c>
      <c r="R525" s="45" t="s">
        <v>405</v>
      </c>
    </row>
    <row r="526" spans="8:8">
      <c r="A526" s="22" t="s">
        <v>93</v>
      </c>
      <c r="B526" s="36" t="s">
        <v>1572</v>
      </c>
      <c r="C526" s="36" t="s">
        <v>1609</v>
      </c>
      <c r="D526" s="36">
        <v>0.0</v>
      </c>
      <c r="E526" s="36">
        <v>0.0</v>
      </c>
      <c r="F526" s="36">
        <v>0.0</v>
      </c>
      <c r="G526" s="76">
        <f t="shared" si="57"/>
        <v>0.0</v>
      </c>
      <c r="H526" s="76" t="str">
        <f t="shared" si="58"/>
        <v>GOOD</v>
      </c>
      <c r="I526" s="36">
        <v>0.0</v>
      </c>
      <c r="J526" s="77">
        <f t="shared" si="56"/>
        <v>0.0</v>
      </c>
      <c r="K526" s="77">
        <f t="shared" si="60"/>
        <v>0.0</v>
      </c>
      <c r="L526" s="77" t="str">
        <f t="shared" si="59"/>
        <v>GOOD</v>
      </c>
      <c r="M526" s="36">
        <v>0.0</v>
      </c>
      <c r="N526" s="76" t="s">
        <v>1581</v>
      </c>
      <c r="P526" s="76" t="str">
        <f>IF((M526+'[1]Kenya Adopter Survey_ Summar...'!P314)=I526,"GOOD","Incomplete or issue")</f>
        <v>GOOD</v>
      </c>
      <c r="Q526" s="78">
        <v>0.0</v>
      </c>
      <c r="R526" s="45" t="s">
        <v>405</v>
      </c>
    </row>
    <row r="527" spans="8:8">
      <c r="A527" s="111" t="s">
        <v>93</v>
      </c>
      <c r="B527" s="36" t="s">
        <v>1572</v>
      </c>
      <c r="C527" s="36" t="s">
        <v>1610</v>
      </c>
      <c r="D527" s="36">
        <v>0.0</v>
      </c>
      <c r="E527" s="36">
        <v>0.0</v>
      </c>
      <c r="F527" s="36">
        <v>0.0</v>
      </c>
      <c r="G527" s="76">
        <f t="shared" si="57"/>
        <v>0.0</v>
      </c>
      <c r="H527" s="76" t="str">
        <f t="shared" si="58"/>
        <v>GOOD</v>
      </c>
      <c r="I527" s="36">
        <v>0.0</v>
      </c>
      <c r="J527" s="77">
        <f t="shared" si="56"/>
        <v>0.0</v>
      </c>
      <c r="K527" s="77">
        <f t="shared" si="60"/>
        <v>0.0</v>
      </c>
      <c r="L527" s="77" t="str">
        <f t="shared" si="59"/>
        <v>GOOD</v>
      </c>
      <c r="M527" s="36">
        <v>0.0</v>
      </c>
      <c r="N527" s="76" t="s">
        <v>1581</v>
      </c>
      <c r="P527" s="76" t="str">
        <f>IF((M527+'[1]Kenya Adopter Survey_ Summar...'!P315)=I527,"GOOD","Incomplete or issue")</f>
        <v>GOOD</v>
      </c>
      <c r="Q527" s="78">
        <v>0.0</v>
      </c>
      <c r="R527" s="45" t="s">
        <v>405</v>
      </c>
    </row>
    <row r="528" spans="8:8">
      <c r="A528" s="22" t="s">
        <v>93</v>
      </c>
      <c r="B528" s="36" t="s">
        <v>1572</v>
      </c>
      <c r="C528" s="36" t="s">
        <v>1611</v>
      </c>
      <c r="D528" s="36">
        <v>0.0</v>
      </c>
      <c r="E528" s="36">
        <v>0.0</v>
      </c>
      <c r="F528" s="36">
        <v>0.0</v>
      </c>
      <c r="G528" s="76">
        <f t="shared" si="57"/>
        <v>0.0</v>
      </c>
      <c r="H528" s="76" t="str">
        <f t="shared" si="58"/>
        <v>GOOD</v>
      </c>
      <c r="I528" s="36">
        <v>0.0</v>
      </c>
      <c r="J528" s="77">
        <f t="shared" si="56"/>
        <v>0.0</v>
      </c>
      <c r="K528" s="77">
        <f t="shared" si="60"/>
        <v>0.0</v>
      </c>
      <c r="L528" s="77" t="str">
        <f t="shared" si="59"/>
        <v>GOOD</v>
      </c>
      <c r="M528" s="36">
        <v>0.0</v>
      </c>
      <c r="N528" s="76" t="s">
        <v>1581</v>
      </c>
      <c r="P528" s="76" t="str">
        <f>IF((M528+'[1]Kenya Adopter Survey_ Summar...'!P316)=I528,"GOOD","Incomplete or issue")</f>
        <v>GOOD</v>
      </c>
      <c r="Q528" s="78">
        <v>0.0</v>
      </c>
      <c r="R528" s="45" t="s">
        <v>405</v>
      </c>
    </row>
    <row r="529" spans="8:8">
      <c r="A529" s="22" t="s">
        <v>104</v>
      </c>
      <c r="B529" s="36" t="s">
        <v>150</v>
      </c>
      <c r="C529" s="112">
        <v>45327.0</v>
      </c>
      <c r="D529" s="36">
        <v>0.0</v>
      </c>
      <c r="E529" s="36">
        <v>0.0</v>
      </c>
      <c r="F529" s="36">
        <v>0.0</v>
      </c>
      <c r="G529" s="76">
        <f t="shared" si="57"/>
        <v>0.0</v>
      </c>
      <c r="H529" s="76" t="str">
        <f t="shared" si="58"/>
        <v>GOOD</v>
      </c>
      <c r="I529" s="36">
        <v>0.0</v>
      </c>
      <c r="J529" s="77">
        <f t="shared" si="56"/>
        <v>0.0</v>
      </c>
      <c r="K529" s="77">
        <f t="shared" si="60"/>
        <v>0.0</v>
      </c>
      <c r="L529" s="77" t="str">
        <f t="shared" si="59"/>
        <v>GOOD</v>
      </c>
      <c r="M529" s="36">
        <v>0.0</v>
      </c>
      <c r="N529" s="76" t="str">
        <f t="shared" si="61" ref="N529:N537">IF(I529=M529,"GOOD","Incomplete")</f>
        <v>GOOD</v>
      </c>
      <c r="P529" s="76" t="str">
        <f>IF((M529+'[1]Kenya Adopter Survey_ Summar...'!P317)=I529,"GOOD","Incomplete or issue")</f>
        <v>GOOD</v>
      </c>
      <c r="Q529" s="78">
        <v>0.0</v>
      </c>
      <c r="R529" s="45" t="s">
        <v>189</v>
      </c>
    </row>
    <row r="530" spans="8:8">
      <c r="A530" s="22" t="s">
        <v>104</v>
      </c>
      <c r="B530" s="36" t="s">
        <v>150</v>
      </c>
      <c r="C530" s="112">
        <v>45356.0</v>
      </c>
      <c r="D530" s="36">
        <v>0.0</v>
      </c>
      <c r="E530" s="36">
        <v>0.0</v>
      </c>
      <c r="F530" s="36">
        <v>0.0</v>
      </c>
      <c r="G530" s="76">
        <f t="shared" si="57"/>
        <v>0.0</v>
      </c>
      <c r="H530" s="76" t="str">
        <f t="shared" si="58"/>
        <v>GOOD</v>
      </c>
      <c r="I530" s="36">
        <v>0.0</v>
      </c>
      <c r="J530" s="77">
        <f t="shared" si="56"/>
        <v>0.0</v>
      </c>
      <c r="K530" s="77">
        <f t="shared" si="60"/>
        <v>0.0</v>
      </c>
      <c r="L530" s="77" t="str">
        <f t="shared" si="59"/>
        <v>GOOD</v>
      </c>
      <c r="M530" s="36">
        <v>0.0</v>
      </c>
      <c r="N530" s="76" t="str">
        <f t="shared" si="61"/>
        <v>GOOD</v>
      </c>
      <c r="P530" s="76" t="str">
        <f>IF((M530+'[1]Kenya Adopter Survey_ Summar...'!P318)=I530,"GOOD","Incomplete or issue")</f>
        <v>GOOD</v>
      </c>
      <c r="Q530" s="78">
        <v>0.0</v>
      </c>
      <c r="R530" s="45" t="s">
        <v>189</v>
      </c>
    </row>
    <row r="531" spans="8:8">
      <c r="A531" s="22" t="s">
        <v>104</v>
      </c>
      <c r="B531" s="36" t="s">
        <v>150</v>
      </c>
      <c r="C531" s="112">
        <v>45448.0</v>
      </c>
      <c r="D531" s="36">
        <v>0.0</v>
      </c>
      <c r="E531" s="36">
        <v>0.0</v>
      </c>
      <c r="F531" s="36">
        <v>0.0</v>
      </c>
      <c r="G531" s="76">
        <f t="shared" si="57"/>
        <v>0.0</v>
      </c>
      <c r="H531" s="76" t="str">
        <f t="shared" si="58"/>
        <v>GOOD</v>
      </c>
      <c r="I531" s="36">
        <v>0.0</v>
      </c>
      <c r="J531" s="77">
        <f t="shared" si="56"/>
        <v>0.0</v>
      </c>
      <c r="K531" s="77">
        <f t="shared" si="60"/>
        <v>0.0</v>
      </c>
      <c r="L531" s="77" t="str">
        <f t="shared" si="59"/>
        <v>GOOD</v>
      </c>
      <c r="M531" s="36">
        <v>0.0</v>
      </c>
      <c r="N531" s="76" t="str">
        <f t="shared" si="61"/>
        <v>GOOD</v>
      </c>
      <c r="P531" s="76" t="str">
        <f>IF((M531+'[1]Kenya Adopter Survey_ Summar...'!P319)=I531,"GOOD","Incomplete or issue")</f>
        <v>GOOD</v>
      </c>
      <c r="Q531" s="78">
        <v>0.0</v>
      </c>
      <c r="R531" s="45" t="s">
        <v>189</v>
      </c>
    </row>
    <row r="532" spans="8:8">
      <c r="A532" s="22" t="s">
        <v>104</v>
      </c>
      <c r="B532" s="36" t="s">
        <v>150</v>
      </c>
      <c r="C532" s="112">
        <v>45478.0</v>
      </c>
      <c r="D532" s="36">
        <v>0.0</v>
      </c>
      <c r="E532" s="36">
        <v>0.0</v>
      </c>
      <c r="F532" s="36">
        <v>0.0</v>
      </c>
      <c r="G532" s="76">
        <f t="shared" si="57"/>
        <v>0.0</v>
      </c>
      <c r="H532" s="76" t="str">
        <f t="shared" si="58"/>
        <v>GOOD</v>
      </c>
      <c r="I532" s="36">
        <v>0.0</v>
      </c>
      <c r="J532" s="77">
        <f t="shared" si="56"/>
        <v>0.0</v>
      </c>
      <c r="K532" s="77">
        <f t="shared" si="60"/>
        <v>0.0</v>
      </c>
      <c r="L532" s="77" t="str">
        <f t="shared" si="59"/>
        <v>GOOD</v>
      </c>
      <c r="M532" s="36">
        <v>0.0</v>
      </c>
      <c r="N532" s="76" t="str">
        <f t="shared" si="61"/>
        <v>GOOD</v>
      </c>
      <c r="P532" s="76" t="str">
        <f>IF((M532+'[1]Kenya Adopter Survey_ Summar...'!P320)=I532,"GOOD","Incomplete or issue")</f>
        <v>GOOD</v>
      </c>
      <c r="Q532" s="78">
        <v>0.0</v>
      </c>
      <c r="R532" s="45" t="s">
        <v>189</v>
      </c>
    </row>
    <row r="533" spans="8:8">
      <c r="A533" s="22" t="s">
        <v>104</v>
      </c>
      <c r="B533" s="36" t="s">
        <v>150</v>
      </c>
      <c r="C533" s="112">
        <v>45509.0</v>
      </c>
      <c r="D533" s="36">
        <v>0.0</v>
      </c>
      <c r="E533" s="36">
        <v>0.0</v>
      </c>
      <c r="F533" s="36">
        <v>0.0</v>
      </c>
      <c r="G533" s="76">
        <f t="shared" si="57"/>
        <v>0.0</v>
      </c>
      <c r="H533" s="76" t="str">
        <f t="shared" si="58"/>
        <v>GOOD</v>
      </c>
      <c r="I533" s="36">
        <v>0.0</v>
      </c>
      <c r="J533" s="77">
        <f t="shared" si="56"/>
        <v>0.0</v>
      </c>
      <c r="K533" s="77">
        <f t="shared" si="60"/>
        <v>0.0</v>
      </c>
      <c r="L533" s="77" t="str">
        <f t="shared" si="59"/>
        <v>GOOD</v>
      </c>
      <c r="M533" s="36">
        <v>0.0</v>
      </c>
      <c r="N533" s="76" t="str">
        <f t="shared" si="61"/>
        <v>GOOD</v>
      </c>
      <c r="P533" s="76" t="str">
        <f>IF((M533+'[1]Kenya Adopter Survey_ Summar...'!P321)=I533,"GOOD","Incomplete or issue")</f>
        <v>GOOD</v>
      </c>
      <c r="Q533" s="78">
        <v>0.0</v>
      </c>
      <c r="R533" s="45" t="s">
        <v>189</v>
      </c>
    </row>
    <row r="534" spans="8:8">
      <c r="A534" s="22" t="s">
        <v>104</v>
      </c>
      <c r="B534" s="36" t="s">
        <v>150</v>
      </c>
      <c r="C534" s="112">
        <v>45540.0</v>
      </c>
      <c r="D534" s="36">
        <v>0.0</v>
      </c>
      <c r="E534" s="36">
        <v>0.0</v>
      </c>
      <c r="F534" s="36">
        <v>0.0</v>
      </c>
      <c r="G534" s="76">
        <f t="shared" si="57"/>
        <v>0.0</v>
      </c>
      <c r="H534" s="76" t="str">
        <f t="shared" si="58"/>
        <v>GOOD</v>
      </c>
      <c r="I534" s="36">
        <v>0.0</v>
      </c>
      <c r="J534" s="77">
        <f t="shared" si="56"/>
        <v>0.0</v>
      </c>
      <c r="K534" s="77">
        <f t="shared" si="60"/>
        <v>0.0</v>
      </c>
      <c r="L534" s="77" t="str">
        <f t="shared" si="59"/>
        <v>GOOD</v>
      </c>
      <c r="M534" s="36">
        <v>0.0</v>
      </c>
      <c r="N534" s="76" t="str">
        <f t="shared" si="61"/>
        <v>GOOD</v>
      </c>
      <c r="P534" s="76" t="str">
        <f>IF((M534+'[1]Kenya Adopter Survey_ Summar...'!P322)=I534,"GOOD","Incomplete or issue")</f>
        <v>GOOD</v>
      </c>
      <c r="Q534" s="78">
        <v>0.0</v>
      </c>
      <c r="R534" s="45" t="s">
        <v>189</v>
      </c>
    </row>
    <row r="535" spans="8:8">
      <c r="A535" s="22" t="s">
        <v>104</v>
      </c>
      <c r="B535" s="36" t="s">
        <v>150</v>
      </c>
      <c r="C535" s="112">
        <v>45570.0</v>
      </c>
      <c r="D535" s="36">
        <v>0.0</v>
      </c>
      <c r="E535" s="36">
        <v>0.0</v>
      </c>
      <c r="F535" s="36">
        <v>0.0</v>
      </c>
      <c r="G535" s="76">
        <f t="shared" si="57"/>
        <v>0.0</v>
      </c>
      <c r="H535" s="76" t="str">
        <f t="shared" si="58"/>
        <v>GOOD</v>
      </c>
      <c r="I535" s="36">
        <v>0.0</v>
      </c>
      <c r="J535" s="77">
        <f t="shared" si="56"/>
        <v>0.0</v>
      </c>
      <c r="K535" s="77">
        <f t="shared" si="60"/>
        <v>0.0</v>
      </c>
      <c r="L535" s="77" t="str">
        <f t="shared" si="59"/>
        <v>GOOD</v>
      </c>
      <c r="M535" s="36">
        <v>0.0</v>
      </c>
      <c r="N535" s="76" t="str">
        <f t="shared" si="61"/>
        <v>GOOD</v>
      </c>
      <c r="P535" s="76" t="str">
        <f>IF((M535+'[1]Kenya Adopter Survey_ Summar...'!P323)=I535,"GOOD","Incomplete or issue")</f>
        <v>GOOD</v>
      </c>
      <c r="Q535" s="78">
        <v>0.0</v>
      </c>
      <c r="R535" s="45" t="s">
        <v>189</v>
      </c>
    </row>
    <row r="536" spans="8:8">
      <c r="A536" s="22" t="s">
        <v>104</v>
      </c>
      <c r="B536" s="36" t="s">
        <v>150</v>
      </c>
      <c r="C536" s="36" t="s">
        <v>1557</v>
      </c>
      <c r="D536" s="36">
        <v>0.0</v>
      </c>
      <c r="E536" s="36">
        <v>0.0</v>
      </c>
      <c r="F536" s="36">
        <v>0.0</v>
      </c>
      <c r="G536" s="76">
        <f t="shared" si="57"/>
        <v>0.0</v>
      </c>
      <c r="H536" s="76" t="str">
        <f t="shared" si="58"/>
        <v>GOOD</v>
      </c>
      <c r="I536" s="36">
        <v>0.0</v>
      </c>
      <c r="J536" s="77">
        <f t="shared" si="56"/>
        <v>0.0</v>
      </c>
      <c r="K536" s="77">
        <f t="shared" si="60"/>
        <v>0.0</v>
      </c>
      <c r="L536" s="77" t="str">
        <f t="shared" si="59"/>
        <v>GOOD</v>
      </c>
      <c r="M536" s="36">
        <v>0.0</v>
      </c>
      <c r="N536" s="76" t="str">
        <f t="shared" si="61"/>
        <v>GOOD</v>
      </c>
      <c r="P536" s="76" t="str">
        <f>IF((M536+'[1]Kenya Adopter Survey_ Summar...'!P324)=I536,"GOOD","Incomplete or issue")</f>
        <v>GOOD</v>
      </c>
      <c r="Q536" s="78">
        <v>0.0</v>
      </c>
      <c r="R536" s="45" t="s">
        <v>189</v>
      </c>
    </row>
    <row r="537" spans="8:8">
      <c r="A537" s="22" t="s">
        <v>104</v>
      </c>
      <c r="B537" s="36" t="s">
        <v>150</v>
      </c>
      <c r="C537" s="36" t="s">
        <v>1554</v>
      </c>
      <c r="D537" s="36">
        <v>0.0</v>
      </c>
      <c r="E537" s="36">
        <v>0.0</v>
      </c>
      <c r="F537" s="36">
        <v>0.0</v>
      </c>
      <c r="G537" s="76">
        <f t="shared" si="57"/>
        <v>0.0</v>
      </c>
      <c r="H537" s="76" t="str">
        <f t="shared" si="58"/>
        <v>GOOD</v>
      </c>
      <c r="I537" s="36">
        <v>0.0</v>
      </c>
      <c r="J537" s="77">
        <f t="shared" si="56"/>
        <v>0.0</v>
      </c>
      <c r="K537" s="77">
        <f t="shared" si="60"/>
        <v>0.0</v>
      </c>
      <c r="L537" s="77" t="str">
        <f t="shared" si="59"/>
        <v>GOOD</v>
      </c>
      <c r="M537" s="36">
        <v>0.0</v>
      </c>
      <c r="N537" s="76" t="str">
        <f t="shared" si="61"/>
        <v>GOOD</v>
      </c>
      <c r="P537" s="76" t="str">
        <f>IF((M537+'[1]Kenya Adopter Survey_ Summar...'!P325)=I537,"GOOD","Incomplete or issue")</f>
        <v>GOOD</v>
      </c>
      <c r="Q537" s="78">
        <v>0.0</v>
      </c>
      <c r="R537" s="45" t="s">
        <v>189</v>
      </c>
    </row>
    <row r="538" spans="8:8">
      <c r="A538" s="22" t="s">
        <v>104</v>
      </c>
      <c r="B538" s="36" t="s">
        <v>1602</v>
      </c>
      <c r="C538" s="36" t="s">
        <v>1555</v>
      </c>
      <c r="D538" s="36">
        <v>0.0</v>
      </c>
      <c r="E538" s="36">
        <v>0.0</v>
      </c>
      <c r="F538" s="36">
        <v>0.0</v>
      </c>
      <c r="G538" s="76">
        <f t="shared" si="57"/>
        <v>0.0</v>
      </c>
      <c r="H538" s="76" t="str">
        <f t="shared" si="58"/>
        <v>GOOD</v>
      </c>
      <c r="I538" s="36">
        <v>0.0</v>
      </c>
      <c r="J538" s="77">
        <f t="shared" si="56"/>
        <v>0.0</v>
      </c>
      <c r="K538" s="77">
        <f t="shared" si="60"/>
        <v>0.0</v>
      </c>
      <c r="L538" s="77" t="str">
        <f t="shared" si="59"/>
        <v>GOOD</v>
      </c>
      <c r="M538" s="36">
        <v>0.0</v>
      </c>
      <c r="N538" s="76" t="s">
        <v>1581</v>
      </c>
      <c r="P538" s="76" t="str">
        <f>IF((M538+'[1]Kenya Adopter Survey_ Summar...'!P326)=I538,"GOOD","Incomplete or issue")</f>
        <v>GOOD</v>
      </c>
      <c r="Q538" s="78">
        <v>0.0</v>
      </c>
      <c r="R538" s="45" t="s">
        <v>392</v>
      </c>
    </row>
    <row r="539" spans="8:8">
      <c r="A539" s="22" t="s">
        <v>104</v>
      </c>
      <c r="B539" s="36" t="s">
        <v>1602</v>
      </c>
      <c r="C539" s="36" t="s">
        <v>1556</v>
      </c>
      <c r="D539" s="36">
        <v>0.0</v>
      </c>
      <c r="E539" s="36">
        <v>0.0</v>
      </c>
      <c r="F539" s="36">
        <v>0.0</v>
      </c>
      <c r="G539" s="76">
        <f t="shared" si="57"/>
        <v>0.0</v>
      </c>
      <c r="H539" s="76" t="str">
        <f t="shared" si="58"/>
        <v>GOOD</v>
      </c>
      <c r="I539" s="36">
        <v>0.0</v>
      </c>
      <c r="J539" s="77">
        <f t="shared" si="56"/>
        <v>0.0</v>
      </c>
      <c r="K539" s="77">
        <f t="shared" si="60"/>
        <v>0.0</v>
      </c>
      <c r="L539" s="77" t="str">
        <f t="shared" si="59"/>
        <v>GOOD</v>
      </c>
      <c r="M539" s="36">
        <v>0.0</v>
      </c>
      <c r="N539" s="76" t="s">
        <v>1581</v>
      </c>
      <c r="P539" s="76" t="str">
        <f>IF((M539+'[1]Kenya Adopter Survey_ Summar...'!P327)=I539,"GOOD","Incomplete or issue")</f>
        <v>GOOD</v>
      </c>
      <c r="Q539" s="78">
        <v>0.0</v>
      </c>
      <c r="R539" s="45" t="s">
        <v>392</v>
      </c>
    </row>
    <row r="540" spans="8:8">
      <c r="A540" s="22" t="s">
        <v>104</v>
      </c>
      <c r="B540" s="36" t="s">
        <v>1602</v>
      </c>
      <c r="C540" s="36" t="s">
        <v>1559</v>
      </c>
      <c r="D540" s="36">
        <v>0.0</v>
      </c>
      <c r="E540" s="36">
        <v>0.0</v>
      </c>
      <c r="F540" s="36">
        <v>0.0</v>
      </c>
      <c r="G540" s="76">
        <f t="shared" si="57"/>
        <v>0.0</v>
      </c>
      <c r="H540" s="76" t="str">
        <f t="shared" si="58"/>
        <v>GOOD</v>
      </c>
      <c r="I540" s="36">
        <v>0.0</v>
      </c>
      <c r="J540" s="77">
        <f t="shared" si="56"/>
        <v>0.0</v>
      </c>
      <c r="K540" s="77">
        <f t="shared" si="60"/>
        <v>0.0</v>
      </c>
      <c r="L540" s="77" t="str">
        <f t="shared" si="59"/>
        <v>GOOD</v>
      </c>
      <c r="M540" s="36">
        <v>0.0</v>
      </c>
      <c r="N540" s="76" t="s">
        <v>1581</v>
      </c>
      <c r="P540" s="76" t="str">
        <f>IF((M540+'[1]Kenya Adopter Survey_ Summar...'!P328)=I540,"GOOD","Incomplete or issue")</f>
        <v>GOOD</v>
      </c>
      <c r="Q540" s="78">
        <v>0.0</v>
      </c>
      <c r="R540" s="45" t="s">
        <v>392</v>
      </c>
    </row>
    <row r="541" spans="8:8">
      <c r="A541" s="22" t="s">
        <v>654</v>
      </c>
      <c r="B541" s="36" t="s">
        <v>1520</v>
      </c>
      <c r="C541" s="36" t="s">
        <v>1606</v>
      </c>
      <c r="D541" s="36">
        <v>0.0</v>
      </c>
      <c r="E541" s="36">
        <v>0.0</v>
      </c>
      <c r="F541" s="36">
        <v>0.0</v>
      </c>
      <c r="G541" s="76">
        <f t="shared" si="57"/>
        <v>0.0</v>
      </c>
      <c r="H541" s="76" t="str">
        <f t="shared" si="58"/>
        <v>GOOD</v>
      </c>
      <c r="I541" s="36">
        <v>0.0</v>
      </c>
      <c r="J541" s="77">
        <f t="shared" si="56"/>
        <v>0.0</v>
      </c>
      <c r="K541" s="77">
        <f t="shared" si="60"/>
        <v>0.0</v>
      </c>
      <c r="L541" s="77" t="str">
        <f t="shared" si="59"/>
        <v>GOOD</v>
      </c>
      <c r="M541" s="36">
        <v>0.0</v>
      </c>
      <c r="N541" s="76" t="s">
        <v>1581</v>
      </c>
      <c r="P541" s="76" t="str">
        <f>IF((M541+'[1]Kenya Adopter Survey_ Summar...'!P329)=I541,"GOOD","Incomplete or issue")</f>
        <v>GOOD</v>
      </c>
      <c r="Q541" s="78">
        <v>0.0</v>
      </c>
      <c r="R541" s="36" t="s">
        <v>1603</v>
      </c>
    </row>
    <row r="542" spans="8:8">
      <c r="A542" s="22" t="s">
        <v>654</v>
      </c>
      <c r="B542" s="36" t="s">
        <v>1520</v>
      </c>
      <c r="C542" s="36" t="s">
        <v>1608</v>
      </c>
      <c r="D542" s="36">
        <v>0.0</v>
      </c>
      <c r="E542" s="36">
        <v>0.0</v>
      </c>
      <c r="F542" s="36">
        <v>0.0</v>
      </c>
      <c r="G542" s="76">
        <f t="shared" si="57"/>
        <v>0.0</v>
      </c>
      <c r="H542" s="76" t="str">
        <f t="shared" si="58"/>
        <v>GOOD</v>
      </c>
      <c r="I542" s="36">
        <v>0.0</v>
      </c>
      <c r="J542" s="77">
        <f t="shared" si="56"/>
        <v>0.0</v>
      </c>
      <c r="K542" s="77">
        <f t="shared" si="60"/>
        <v>0.0</v>
      </c>
      <c r="L542" s="77" t="str">
        <f t="shared" si="59"/>
        <v>GOOD</v>
      </c>
      <c r="M542" s="36">
        <v>0.0</v>
      </c>
      <c r="N542" s="76" t="s">
        <v>1581</v>
      </c>
      <c r="P542" s="76" t="str">
        <f>IF((M542+'[1]Kenya Adopter Survey_ Summar...'!P330)=I542,"GOOD","Incomplete or issue")</f>
        <v>GOOD</v>
      </c>
      <c r="Q542" s="78">
        <v>0.0</v>
      </c>
      <c r="R542" s="45" t="s">
        <v>1627</v>
      </c>
    </row>
    <row r="543" spans="8:8">
      <c r="A543" s="22" t="s">
        <v>654</v>
      </c>
      <c r="B543" s="36" t="s">
        <v>1520</v>
      </c>
      <c r="C543" s="36" t="s">
        <v>1609</v>
      </c>
      <c r="D543" s="36">
        <v>0.0</v>
      </c>
      <c r="E543" s="36">
        <v>0.0</v>
      </c>
      <c r="F543" s="36">
        <v>0.0</v>
      </c>
      <c r="G543" s="76">
        <f t="shared" si="57"/>
        <v>0.0</v>
      </c>
      <c r="H543" s="76" t="str">
        <f t="shared" si="58"/>
        <v>GOOD</v>
      </c>
      <c r="I543" s="36">
        <v>0.0</v>
      </c>
      <c r="J543" s="77">
        <f t="shared" si="56"/>
        <v>0.0</v>
      </c>
      <c r="K543" s="77">
        <f t="shared" si="60"/>
        <v>0.0</v>
      </c>
      <c r="L543" s="77" t="str">
        <f t="shared" si="59"/>
        <v>GOOD</v>
      </c>
      <c r="M543" s="36">
        <v>0.0</v>
      </c>
      <c r="N543" s="76" t="s">
        <v>1581</v>
      </c>
      <c r="P543" s="76" t="str">
        <f>IF((M543+'[1]Kenya Adopter Survey_ Summar...'!P331)=I543,"GOOD","Incomplete or issue")</f>
        <v>GOOD</v>
      </c>
      <c r="Q543" s="78">
        <v>1.0</v>
      </c>
      <c r="R543" s="45" t="s">
        <v>377</v>
      </c>
    </row>
    <row r="544" spans="8:8" ht="43.2">
      <c r="A544" s="22" t="s">
        <v>654</v>
      </c>
      <c r="B544" s="36" t="s">
        <v>1520</v>
      </c>
      <c r="C544" s="36" t="s">
        <v>1610</v>
      </c>
      <c r="D544" s="36">
        <v>0.0</v>
      </c>
      <c r="E544" s="36">
        <v>0.0</v>
      </c>
      <c r="F544" s="36">
        <v>0.0</v>
      </c>
      <c r="G544" s="76">
        <f t="shared" si="57"/>
        <v>0.0</v>
      </c>
      <c r="H544" s="76" t="str">
        <f t="shared" si="58"/>
        <v>GOOD</v>
      </c>
      <c r="I544" s="36">
        <v>0.0</v>
      </c>
      <c r="J544" s="77">
        <f t="shared" si="56"/>
        <v>0.0</v>
      </c>
      <c r="K544" s="77">
        <f t="shared" si="60"/>
        <v>0.0</v>
      </c>
      <c r="L544" s="77" t="str">
        <f t="shared" si="59"/>
        <v>GOOD</v>
      </c>
      <c r="M544" s="52">
        <v>1.0</v>
      </c>
      <c r="N544" s="108" t="s">
        <v>1612</v>
      </c>
      <c r="P544" s="76" t="str">
        <f>IF((M544+'[1]Kenya Adopter Survey_ Summar...'!P332)=I544,"GOOD","Incomplete or issue")</f>
        <v>Incomplete or issue</v>
      </c>
      <c r="Q544" s="78">
        <v>0.0</v>
      </c>
      <c r="R544" s="45" t="s">
        <v>379</v>
      </c>
    </row>
    <row r="545" spans="8:8" ht="28.8">
      <c r="A545" s="22" t="s">
        <v>654</v>
      </c>
      <c r="B545" s="36" t="s">
        <v>1604</v>
      </c>
      <c r="C545" s="36" t="s">
        <v>1606</v>
      </c>
      <c r="D545" s="36">
        <v>1.0</v>
      </c>
      <c r="E545" s="36">
        <v>1.0</v>
      </c>
      <c r="F545" s="36">
        <v>0.0</v>
      </c>
      <c r="G545" s="76">
        <f t="shared" si="57"/>
        <v>1.0</v>
      </c>
      <c r="H545" s="76" t="str">
        <f t="shared" si="58"/>
        <v>GOOD</v>
      </c>
      <c r="I545" s="36">
        <v>1.0</v>
      </c>
      <c r="J545" s="77">
        <f t="shared" si="56"/>
        <v>0.0</v>
      </c>
      <c r="K545" s="77">
        <f t="shared" si="60"/>
        <v>1.0</v>
      </c>
      <c r="L545" s="77" t="str">
        <f t="shared" si="59"/>
        <v>GOOD</v>
      </c>
      <c r="M545" s="36">
        <v>1.0</v>
      </c>
      <c r="N545" s="76" t="s">
        <v>1581</v>
      </c>
      <c r="P545" s="76" t="str">
        <f>IF((M545+'[1]Kenya Adopter Survey_ Summar...'!P333)=I545,"GOOD","Incomplete or issue")</f>
        <v>GOOD</v>
      </c>
      <c r="Q545" s="78">
        <v>1.0</v>
      </c>
      <c r="R545" s="45" t="s">
        <v>372</v>
      </c>
    </row>
    <row r="546" spans="8:8" ht="28.8">
      <c r="A546" s="22" t="s">
        <v>654</v>
      </c>
      <c r="B546" s="36" t="s">
        <v>1604</v>
      </c>
      <c r="C546" s="36" t="s">
        <v>1608</v>
      </c>
      <c r="D546" s="36">
        <v>0.0</v>
      </c>
      <c r="E546" s="36">
        <v>0.0</v>
      </c>
      <c r="F546" s="36">
        <v>0.0</v>
      </c>
      <c r="G546" s="76">
        <f t="shared" si="57"/>
        <v>0.0</v>
      </c>
      <c r="H546" s="76" t="str">
        <f t="shared" si="58"/>
        <v>GOOD</v>
      </c>
      <c r="I546" s="36">
        <v>0.0</v>
      </c>
      <c r="J546" s="77">
        <f t="shared" si="56"/>
        <v>0.0</v>
      </c>
      <c r="K546" s="77">
        <f t="shared" si="60"/>
        <v>0.0</v>
      </c>
      <c r="L546" s="77" t="str">
        <f t="shared" si="59"/>
        <v>GOOD</v>
      </c>
      <c r="M546" s="36">
        <v>0.0</v>
      </c>
      <c r="N546" s="76" t="s">
        <v>1581</v>
      </c>
      <c r="P546" s="76" t="str">
        <f>IF((M546+'[1]Kenya Adopter Survey_ Summar...'!P334)=I546,"GOOD","Incomplete or issue")</f>
        <v>GOOD</v>
      </c>
      <c r="Q546" s="78">
        <v>0.0</v>
      </c>
      <c r="R546" s="45" t="s">
        <v>373</v>
      </c>
    </row>
    <row r="547" spans="8:8">
      <c r="A547" s="22" t="s">
        <v>654</v>
      </c>
      <c r="B547" s="36" t="s">
        <v>1604</v>
      </c>
      <c r="C547" s="36" t="s">
        <v>1609</v>
      </c>
      <c r="D547" s="36">
        <v>0.0</v>
      </c>
      <c r="E547" s="36">
        <v>0.0</v>
      </c>
      <c r="F547" s="36">
        <v>0.0</v>
      </c>
      <c r="G547" s="76">
        <f t="shared" si="57"/>
        <v>0.0</v>
      </c>
      <c r="H547" s="76" t="str">
        <f t="shared" si="58"/>
        <v>GOOD</v>
      </c>
      <c r="I547" s="36">
        <v>0.0</v>
      </c>
      <c r="J547" s="77">
        <f t="shared" si="56"/>
        <v>0.0</v>
      </c>
      <c r="K547" s="77">
        <f t="shared" si="60"/>
        <v>0.0</v>
      </c>
      <c r="L547" s="77" t="str">
        <f t="shared" si="59"/>
        <v>GOOD</v>
      </c>
      <c r="M547" s="36">
        <v>0.0</v>
      </c>
      <c r="N547" s="76" t="s">
        <v>1581</v>
      </c>
      <c r="P547" s="76" t="str">
        <f>IF((M547+'[1]Kenya Adopter Survey_ Summar...'!P335)=I547,"GOOD","Incomplete or issue")</f>
        <v>GOOD</v>
      </c>
      <c r="Q547" s="78">
        <v>0.0</v>
      </c>
      <c r="R547" s="45" t="s">
        <v>374</v>
      </c>
    </row>
    <row r="548" spans="8:8" ht="28.8">
      <c r="A548" s="22" t="s">
        <v>654</v>
      </c>
      <c r="B548" s="36" t="s">
        <v>1604</v>
      </c>
      <c r="C548" s="36" t="s">
        <v>1610</v>
      </c>
      <c r="D548" s="36">
        <v>0.0</v>
      </c>
      <c r="E548" s="36">
        <v>0.0</v>
      </c>
      <c r="F548" s="36">
        <v>0.0</v>
      </c>
      <c r="G548" s="76">
        <f t="shared" si="57"/>
        <v>0.0</v>
      </c>
      <c r="H548" s="76" t="str">
        <f t="shared" si="58"/>
        <v>GOOD</v>
      </c>
      <c r="I548" s="36">
        <v>0.0</v>
      </c>
      <c r="J548" s="77">
        <f t="shared" si="56"/>
        <v>0.0</v>
      </c>
      <c r="K548" s="77">
        <f t="shared" si="60"/>
        <v>0.0</v>
      </c>
      <c r="L548" s="77" t="str">
        <f t="shared" si="59"/>
        <v>GOOD</v>
      </c>
      <c r="M548" s="36">
        <v>0.0</v>
      </c>
      <c r="N548" s="76" t="s">
        <v>1581</v>
      </c>
      <c r="P548" s="76" t="str">
        <f>IF((M548+'[1]Kenya Adopter Survey_ Summar...'!P336)=I548,"GOOD","Incomplete or issue")</f>
        <v>GOOD</v>
      </c>
      <c r="Q548" s="78">
        <v>0.0</v>
      </c>
      <c r="R548" s="45" t="s">
        <v>375</v>
      </c>
    </row>
    <row r="549" spans="8:8">
      <c r="A549" s="22" t="s">
        <v>742</v>
      </c>
      <c r="B549" s="36" t="s">
        <v>137</v>
      </c>
      <c r="C549" s="36" t="s">
        <v>1555</v>
      </c>
      <c r="D549" s="36">
        <v>0.0</v>
      </c>
      <c r="E549" s="36">
        <v>0.0</v>
      </c>
      <c r="F549" s="36">
        <v>0.0</v>
      </c>
      <c r="G549" s="76">
        <f t="shared" si="57"/>
        <v>0.0</v>
      </c>
      <c r="H549" s="76" t="str">
        <f t="shared" si="58"/>
        <v>GOOD</v>
      </c>
      <c r="I549" s="36">
        <v>0.0</v>
      </c>
      <c r="J549" s="77">
        <f t="shared" si="56"/>
        <v>0.0</v>
      </c>
      <c r="K549" s="77">
        <f t="shared" si="60"/>
        <v>0.0</v>
      </c>
      <c r="L549" s="77" t="str">
        <f t="shared" si="59"/>
        <v>GOOD</v>
      </c>
      <c r="M549" s="36">
        <v>0.0</v>
      </c>
      <c r="N549" s="76" t="s">
        <v>1581</v>
      </c>
      <c r="O549">
        <v>0.0</v>
      </c>
      <c r="P549" s="76" t="str">
        <f>IF((M549+'[1]Kenya Adopter Survey_ Summar...'!P337)=I549,"GOOD","Incomplete or issue")</f>
        <v>GOOD</v>
      </c>
      <c r="Q549" s="78">
        <v>0.0</v>
      </c>
      <c r="R549" s="45" t="s">
        <v>192</v>
      </c>
    </row>
    <row r="550" spans="8:8">
      <c r="A550" s="22" t="s">
        <v>742</v>
      </c>
      <c r="B550" s="36" t="s">
        <v>137</v>
      </c>
      <c r="C550" s="36" t="s">
        <v>1556</v>
      </c>
      <c r="D550" s="36">
        <v>0.0</v>
      </c>
      <c r="E550" s="36">
        <v>0.0</v>
      </c>
      <c r="F550" s="36">
        <v>0.0</v>
      </c>
      <c r="G550" s="76">
        <f t="shared" si="57"/>
        <v>0.0</v>
      </c>
      <c r="H550" s="76" t="str">
        <f t="shared" si="58"/>
        <v>GOOD</v>
      </c>
      <c r="I550" s="36">
        <v>0.0</v>
      </c>
      <c r="J550" s="77">
        <f t="shared" si="56"/>
        <v>0.0</v>
      </c>
      <c r="K550" s="77">
        <f t="shared" si="60"/>
        <v>0.0</v>
      </c>
      <c r="L550" s="77" t="str">
        <f t="shared" si="59"/>
        <v>GOOD</v>
      </c>
      <c r="M550" s="36">
        <v>0.0</v>
      </c>
      <c r="N550" s="76" t="s">
        <v>1581</v>
      </c>
      <c r="O550">
        <v>0.0</v>
      </c>
      <c r="P550" s="76" t="str">
        <f>IF((M550+'[1]Kenya Adopter Survey_ Summar...'!P338)=I550,"GOOD","Incomplete or issue")</f>
        <v>GOOD</v>
      </c>
      <c r="Q550" s="78">
        <v>0.0</v>
      </c>
      <c r="R550" s="45" t="s">
        <v>192</v>
      </c>
    </row>
    <row r="551" spans="8:8">
      <c r="A551" s="22" t="s">
        <v>742</v>
      </c>
      <c r="B551" s="36" t="s">
        <v>137</v>
      </c>
      <c r="C551" s="36" t="s">
        <v>1559</v>
      </c>
      <c r="D551" s="36">
        <v>0.0</v>
      </c>
      <c r="E551" s="36">
        <v>0.0</v>
      </c>
      <c r="F551" s="36">
        <v>0.0</v>
      </c>
      <c r="G551" s="76">
        <f t="shared" si="57"/>
        <v>0.0</v>
      </c>
      <c r="H551" s="76" t="str">
        <f t="shared" si="58"/>
        <v>GOOD</v>
      </c>
      <c r="I551" s="36">
        <v>0.0</v>
      </c>
      <c r="J551" s="77">
        <f t="shared" si="56"/>
        <v>0.0</v>
      </c>
      <c r="K551" s="77">
        <f t="shared" si="62" ref="K551:K582">SUM(I551:J551)</f>
        <v>0.0</v>
      </c>
      <c r="L551" s="77" t="str">
        <f t="shared" si="59"/>
        <v>GOOD</v>
      </c>
      <c r="M551" s="36">
        <v>0.0</v>
      </c>
      <c r="N551" s="76" t="s">
        <v>1581</v>
      </c>
      <c r="O551">
        <v>0.0</v>
      </c>
      <c r="P551" s="76" t="str">
        <f>IF((M551+'[1]Kenya Adopter Survey_ Summar...'!P339)=I551,"GOOD","Incomplete or issue")</f>
        <v>GOOD</v>
      </c>
      <c r="Q551" s="78">
        <v>0.0</v>
      </c>
      <c r="R551" s="45" t="s">
        <v>192</v>
      </c>
    </row>
    <row r="552" spans="8:8">
      <c r="A552" s="22" t="s">
        <v>742</v>
      </c>
      <c r="B552" s="36" t="s">
        <v>137</v>
      </c>
      <c r="C552" s="36" t="s">
        <v>1606</v>
      </c>
      <c r="D552" s="36">
        <v>0.0</v>
      </c>
      <c r="E552" s="36">
        <v>0.0</v>
      </c>
      <c r="F552" s="36">
        <v>0.0</v>
      </c>
      <c r="G552" s="76">
        <f t="shared" si="57"/>
        <v>0.0</v>
      </c>
      <c r="H552" s="76" t="str">
        <f t="shared" si="58"/>
        <v>GOOD</v>
      </c>
      <c r="I552" s="36">
        <v>0.0</v>
      </c>
      <c r="J552" s="77">
        <f t="shared" si="56"/>
        <v>0.0</v>
      </c>
      <c r="K552" s="77">
        <f t="shared" si="62"/>
        <v>0.0</v>
      </c>
      <c r="L552" s="77" t="str">
        <f t="shared" si="59"/>
        <v>GOOD</v>
      </c>
      <c r="M552" s="36">
        <v>0.0</v>
      </c>
      <c r="N552" s="76" t="s">
        <v>1581</v>
      </c>
      <c r="O552">
        <v>0.0</v>
      </c>
      <c r="P552" s="76" t="str">
        <f>IF((M552+'[1]Kenya Adopter Survey_ Summar...'!P340)=I552,"GOOD","Incomplete or issue")</f>
        <v>GOOD</v>
      </c>
      <c r="Q552" s="78">
        <v>0.0</v>
      </c>
      <c r="R552" s="45" t="s">
        <v>192</v>
      </c>
    </row>
    <row r="553" spans="8:8">
      <c r="A553" s="22" t="s">
        <v>742</v>
      </c>
      <c r="B553" s="36" t="s">
        <v>137</v>
      </c>
      <c r="C553" s="36" t="s">
        <v>1608</v>
      </c>
      <c r="D553" s="36">
        <v>0.0</v>
      </c>
      <c r="E553" s="36">
        <v>0.0</v>
      </c>
      <c r="F553" s="36">
        <v>0.0</v>
      </c>
      <c r="G553" s="76">
        <f t="shared" si="57"/>
        <v>0.0</v>
      </c>
      <c r="H553" s="76" t="str">
        <f t="shared" si="58"/>
        <v>GOOD</v>
      </c>
      <c r="I553" s="36">
        <v>0.0</v>
      </c>
      <c r="J553" s="77">
        <f t="shared" si="56"/>
        <v>0.0</v>
      </c>
      <c r="K553" s="77">
        <f t="shared" si="62"/>
        <v>0.0</v>
      </c>
      <c r="L553" s="77" t="str">
        <f t="shared" si="59"/>
        <v>GOOD</v>
      </c>
      <c r="M553" s="36">
        <v>0.0</v>
      </c>
      <c r="N553" s="76" t="s">
        <v>1581</v>
      </c>
      <c r="O553">
        <v>0.0</v>
      </c>
      <c r="P553" s="76" t="str">
        <f>IF((M553+'[1]Kenya Adopter Survey_ Summar...'!P341)=I553,"GOOD","Incomplete or issue")</f>
        <v>GOOD</v>
      </c>
      <c r="Q553" s="78">
        <v>0.0</v>
      </c>
      <c r="R553" s="45" t="s">
        <v>192</v>
      </c>
    </row>
    <row r="554" spans="8:8">
      <c r="A554" s="22" t="s">
        <v>93</v>
      </c>
      <c r="B554" s="36" t="s">
        <v>1533</v>
      </c>
      <c r="C554" s="36" t="s">
        <v>1616</v>
      </c>
      <c r="D554" s="36">
        <v>2.0</v>
      </c>
      <c r="E554" s="36">
        <v>2.0</v>
      </c>
      <c r="F554" s="36">
        <v>0.0</v>
      </c>
      <c r="G554" s="76">
        <f t="shared" si="57"/>
        <v>2.0</v>
      </c>
      <c r="H554" s="76" t="str">
        <f t="shared" si="58"/>
        <v>GOOD</v>
      </c>
      <c r="I554" s="36">
        <v>2.0</v>
      </c>
      <c r="J554" s="77">
        <f t="shared" si="56"/>
        <v>0.0</v>
      </c>
      <c r="K554" s="77">
        <f t="shared" si="62"/>
        <v>2.0</v>
      </c>
      <c r="L554" s="77" t="str">
        <f t="shared" si="59"/>
        <v>GOOD</v>
      </c>
      <c r="M554" s="36">
        <v>2.0</v>
      </c>
      <c r="N554" s="76" t="s">
        <v>1581</v>
      </c>
      <c r="P554" s="76" t="str">
        <f>IF((M554+'[1]Kenya Adopter Survey_ Summar...'!P342)=I554,"GOOD","Incomplete or issue")</f>
        <v>GOOD</v>
      </c>
      <c r="Q554" s="78">
        <v>2.0</v>
      </c>
      <c r="R554" s="45" t="s">
        <v>884</v>
      </c>
      <c r="S554" s="113"/>
    </row>
    <row r="555" spans="8:8">
      <c r="A555" s="22" t="s">
        <v>93</v>
      </c>
      <c r="B555" s="36" t="s">
        <v>1533</v>
      </c>
      <c r="C555" s="36" t="s">
        <v>1628</v>
      </c>
      <c r="D555" s="36">
        <v>0.0</v>
      </c>
      <c r="E555" s="36">
        <v>0.0</v>
      </c>
      <c r="F555" s="36">
        <v>0.0</v>
      </c>
      <c r="G555" s="76">
        <f t="shared" si="57"/>
        <v>0.0</v>
      </c>
      <c r="H555" s="76" t="str">
        <f t="shared" si="58"/>
        <v>GOOD</v>
      </c>
      <c r="I555" s="36">
        <v>0.0</v>
      </c>
      <c r="J555" s="77">
        <f t="shared" si="56"/>
        <v>0.0</v>
      </c>
      <c r="K555" s="77">
        <f t="shared" si="62"/>
        <v>0.0</v>
      </c>
      <c r="L555" s="77" t="str">
        <f t="shared" si="59"/>
        <v>GOOD</v>
      </c>
      <c r="M555" s="36">
        <v>0.0</v>
      </c>
      <c r="N555" s="76" t="s">
        <v>1581</v>
      </c>
      <c r="P555" s="76" t="str">
        <f>IF((M555+'[1]Kenya Adopter Survey_ Summar...'!P343)=I555,"GOOD","Incomplete or issue")</f>
        <v>GOOD</v>
      </c>
      <c r="Q555" s="78">
        <v>0.0</v>
      </c>
      <c r="R555" s="45" t="s">
        <v>1532</v>
      </c>
      <c r="S555" s="113"/>
    </row>
    <row r="556" spans="8:8" ht="43.2">
      <c r="A556" s="22" t="s">
        <v>93</v>
      </c>
      <c r="B556" s="36" t="s">
        <v>1533</v>
      </c>
      <c r="C556" s="52" t="s">
        <v>1629</v>
      </c>
      <c r="D556" s="36">
        <v>0.0</v>
      </c>
      <c r="E556" s="36">
        <v>0.0</v>
      </c>
      <c r="F556" s="36">
        <v>0.0</v>
      </c>
      <c r="G556" s="76">
        <f t="shared" si="57"/>
        <v>0.0</v>
      </c>
      <c r="H556" s="76" t="str">
        <f t="shared" si="58"/>
        <v>GOOD</v>
      </c>
      <c r="I556" s="36">
        <v>0.0</v>
      </c>
      <c r="J556" s="77">
        <f t="shared" si="56"/>
        <v>0.0</v>
      </c>
      <c r="K556" s="77">
        <f t="shared" si="62"/>
        <v>0.0</v>
      </c>
      <c r="L556" s="77" t="str">
        <f t="shared" si="59"/>
        <v>GOOD</v>
      </c>
      <c r="M556" s="36">
        <v>0.0</v>
      </c>
      <c r="N556" s="76" t="s">
        <v>1581</v>
      </c>
      <c r="P556" s="76" t="str">
        <f>IF((M556+'[1]Kenya Adopter Survey_ Summar...'!P345)=I556,"GOOD","Incomplete or issue")</f>
        <v>GOOD</v>
      </c>
      <c r="Q556" s="78">
        <v>0.0</v>
      </c>
      <c r="R556" s="45" t="s">
        <v>227</v>
      </c>
      <c r="S556" s="97" t="s">
        <v>1630</v>
      </c>
      <c r="T556" s="74" t="s">
        <v>1631</v>
      </c>
    </row>
    <row r="557" spans="8:8" ht="43.2">
      <c r="A557" s="22" t="s">
        <v>93</v>
      </c>
      <c r="B557" s="95" t="s">
        <v>100</v>
      </c>
      <c r="C557" s="81" t="s">
        <v>1609</v>
      </c>
      <c r="D557" s="36">
        <v>3.0</v>
      </c>
      <c r="E557" s="36">
        <v>1.0</v>
      </c>
      <c r="F557" s="36">
        <v>2.0</v>
      </c>
      <c r="G557" s="76">
        <f t="shared" si="57"/>
        <v>3.0</v>
      </c>
      <c r="H557" s="76" t="str">
        <f t="shared" si="58"/>
        <v>GOOD</v>
      </c>
      <c r="I557" s="36">
        <v>1.0</v>
      </c>
      <c r="J557" s="77">
        <f t="shared" si="56"/>
        <v>0.0</v>
      </c>
      <c r="K557" s="77">
        <f t="shared" si="62"/>
        <v>1.0</v>
      </c>
      <c r="L557" s="77" t="str">
        <f t="shared" si="59"/>
        <v>GOOD</v>
      </c>
      <c r="M557" s="36">
        <v>1.0</v>
      </c>
      <c r="N557" s="76" t="s">
        <v>1581</v>
      </c>
      <c r="P557" s="76" t="str">
        <f>IF((M557+'[1]Kenya Adopter Survey_ Summar...'!P346)=I557,"GOOD","Incomplete or issue")</f>
        <v>GOOD</v>
      </c>
      <c r="Q557" s="78">
        <v>3.0</v>
      </c>
      <c r="R557" s="45" t="s">
        <v>254</v>
      </c>
      <c r="S557"/>
    </row>
    <row r="558" spans="8:8">
      <c r="A558" s="114" t="s">
        <v>93</v>
      </c>
      <c r="B558" s="115" t="s">
        <v>100</v>
      </c>
      <c r="C558" s="116" t="s">
        <v>1610</v>
      </c>
      <c r="D558" s="36">
        <v>0.0</v>
      </c>
      <c r="E558" s="36">
        <v>0.0</v>
      </c>
      <c r="F558" s="36">
        <v>0.0</v>
      </c>
      <c r="G558" s="76">
        <f t="shared" si="57"/>
        <v>0.0</v>
      </c>
      <c r="H558" s="76" t="str">
        <f t="shared" si="58"/>
        <v>GOOD</v>
      </c>
      <c r="I558" s="36">
        <v>0.0</v>
      </c>
      <c r="J558" s="77">
        <f t="shared" si="56"/>
        <v>0.0</v>
      </c>
      <c r="K558" s="77">
        <f t="shared" si="62"/>
        <v>0.0</v>
      </c>
      <c r="L558" s="77" t="str">
        <f t="shared" si="59"/>
        <v>GOOD</v>
      </c>
      <c r="M558" s="36">
        <v>0.0</v>
      </c>
      <c r="N558" s="76" t="s">
        <v>1581</v>
      </c>
      <c r="P558" s="76" t="str">
        <f>IF((M558+'[1]Kenya Adopter Survey_ Summar...'!P347)=I558,"GOOD","Incomplete or issue")</f>
        <v>GOOD</v>
      </c>
      <c r="Q558" s="78">
        <v>0.0</v>
      </c>
      <c r="R558" s="45" t="s">
        <v>167</v>
      </c>
      <c r="S558"/>
    </row>
    <row r="559" spans="8:8" ht="43.2">
      <c r="A559" s="22" t="s">
        <v>93</v>
      </c>
      <c r="B559" s="94" t="s">
        <v>100</v>
      </c>
      <c r="C559" s="81" t="s">
        <v>1611</v>
      </c>
      <c r="D559" s="36">
        <v>1.0</v>
      </c>
      <c r="E559" s="36">
        <v>0.0</v>
      </c>
      <c r="F559" s="36">
        <v>1.0</v>
      </c>
      <c r="G559" s="76">
        <f t="shared" si="57"/>
        <v>1.0</v>
      </c>
      <c r="H559" s="76" t="str">
        <f t="shared" si="58"/>
        <v>GOOD</v>
      </c>
      <c r="I559" s="36">
        <v>0.0</v>
      </c>
      <c r="J559" s="77">
        <f t="shared" si="56"/>
        <v>0.0</v>
      </c>
      <c r="K559" s="77">
        <f t="shared" si="62"/>
        <v>0.0</v>
      </c>
      <c r="L559" s="77" t="str">
        <f t="shared" si="59"/>
        <v>GOOD</v>
      </c>
      <c r="M559" s="36">
        <v>0.0</v>
      </c>
      <c r="N559" s="76" t="s">
        <v>1581</v>
      </c>
      <c r="P559" s="76" t="str">
        <f>IF((M559+'[1]Kenya Adopter Survey_ Summar...'!P348)=I559,"GOOD","Incomplete or issue")</f>
        <v>GOOD</v>
      </c>
      <c r="Q559" s="78">
        <v>2.0</v>
      </c>
      <c r="R559" s="45" t="s">
        <v>257</v>
      </c>
      <c r="S559"/>
    </row>
    <row r="560" spans="8:8">
      <c r="A560" s="22" t="s">
        <v>93</v>
      </c>
      <c r="B560" s="95" t="s">
        <v>100</v>
      </c>
      <c r="C560" s="81" t="s">
        <v>1616</v>
      </c>
      <c r="D560" s="36">
        <v>0.0</v>
      </c>
      <c r="E560" s="36">
        <v>0.0</v>
      </c>
      <c r="F560" s="36">
        <v>0.0</v>
      </c>
      <c r="G560" s="76">
        <f t="shared" si="57"/>
        <v>0.0</v>
      </c>
      <c r="H560" s="76" t="str">
        <f t="shared" si="58"/>
        <v>GOOD</v>
      </c>
      <c r="I560" s="36">
        <v>0.0</v>
      </c>
      <c r="J560" s="77">
        <f t="shared" si="63" ref="J560:J621">E560-I560</f>
        <v>0.0</v>
      </c>
      <c r="K560" s="77">
        <f t="shared" si="62"/>
        <v>0.0</v>
      </c>
      <c r="L560" s="77" t="str">
        <f t="shared" si="59"/>
        <v>GOOD</v>
      </c>
      <c r="M560" s="36">
        <v>0.0</v>
      </c>
      <c r="N560" s="76" t="s">
        <v>1581</v>
      </c>
      <c r="P560" s="76" t="str">
        <f>IF((M560+'[1]Kenya Adopter Survey_ Summar...'!P349)=I560,"GOOD","Incomplete or issue")</f>
        <v>GOOD</v>
      </c>
      <c r="Q560" s="78">
        <v>0.0</v>
      </c>
      <c r="R560" s="45" t="s">
        <v>167</v>
      </c>
    </row>
    <row r="561" spans="8:8" ht="28.8">
      <c r="A561" s="22" t="s">
        <v>93</v>
      </c>
      <c r="B561" s="36" t="s">
        <v>1534</v>
      </c>
      <c r="C561" s="36" t="s">
        <v>1628</v>
      </c>
      <c r="D561" s="36">
        <v>0.0</v>
      </c>
      <c r="E561" s="36">
        <v>0.0</v>
      </c>
      <c r="F561" s="36">
        <v>0.0</v>
      </c>
      <c r="G561" s="76">
        <f t="shared" si="57"/>
        <v>0.0</v>
      </c>
      <c r="H561" s="76" t="str">
        <f t="shared" si="58"/>
        <v>GOOD</v>
      </c>
      <c r="I561" s="36">
        <v>0.0</v>
      </c>
      <c r="J561" s="77">
        <f t="shared" si="63"/>
        <v>0.0</v>
      </c>
      <c r="K561" s="77">
        <f t="shared" si="62"/>
        <v>0.0</v>
      </c>
      <c r="L561" s="77" t="str">
        <f t="shared" si="59"/>
        <v>GOOD</v>
      </c>
      <c r="M561" s="36">
        <v>0.0</v>
      </c>
      <c r="N561" s="76" t="s">
        <v>1581</v>
      </c>
      <c r="P561" s="76" t="str">
        <f>IF((M561+'[1]Kenya Adopter Survey_ Summar...'!P350)=I561,"GOOD","Incomplete or issue")</f>
        <v>GOOD</v>
      </c>
      <c r="Q561" s="78">
        <v>0.0</v>
      </c>
      <c r="R561" s="85" t="s">
        <v>211</v>
      </c>
      <c r="S561" s="74" t="s">
        <v>1632</v>
      </c>
    </row>
    <row r="562" spans="8:8" ht="28.8">
      <c r="A562" s="22" t="s">
        <v>93</v>
      </c>
      <c r="B562" s="36" t="s">
        <v>1534</v>
      </c>
      <c r="C562" s="36" t="s">
        <v>1629</v>
      </c>
      <c r="D562" s="36">
        <v>0.0</v>
      </c>
      <c r="E562" s="36">
        <v>0.0</v>
      </c>
      <c r="F562" s="36">
        <v>0.0</v>
      </c>
      <c r="G562" s="76">
        <f t="shared" si="57"/>
        <v>0.0</v>
      </c>
      <c r="H562" s="76" t="str">
        <f t="shared" si="58"/>
        <v>GOOD</v>
      </c>
      <c r="I562" s="36">
        <v>0.0</v>
      </c>
      <c r="J562" s="77">
        <f t="shared" si="63"/>
        <v>0.0</v>
      </c>
      <c r="K562" s="77">
        <f t="shared" si="62"/>
        <v>0.0</v>
      </c>
      <c r="L562" s="77" t="str">
        <f t="shared" si="59"/>
        <v>GOOD</v>
      </c>
      <c r="M562" s="36">
        <v>0.0</v>
      </c>
      <c r="N562" s="76" t="s">
        <v>1581</v>
      </c>
      <c r="P562" s="76" t="str">
        <f>IF((M562+'[1]Kenya Adopter Survey_ Summar...'!P351)=I562,"GOOD","Incomplete or issue")</f>
        <v>GOOD</v>
      </c>
      <c r="Q562" s="78">
        <v>0.0</v>
      </c>
      <c r="R562" s="85" t="s">
        <v>211</v>
      </c>
    </row>
    <row r="563" spans="8:8" ht="28.8">
      <c r="A563" s="22" t="s">
        <v>93</v>
      </c>
      <c r="B563" s="36" t="s">
        <v>1534</v>
      </c>
      <c r="C563" s="36" t="s">
        <v>1633</v>
      </c>
      <c r="D563" s="36">
        <v>0.0</v>
      </c>
      <c r="E563" s="36">
        <v>0.0</v>
      </c>
      <c r="F563" s="36">
        <v>0.0</v>
      </c>
      <c r="G563" s="76">
        <f t="shared" si="57"/>
        <v>0.0</v>
      </c>
      <c r="H563" s="76" t="str">
        <f t="shared" si="58"/>
        <v>GOOD</v>
      </c>
      <c r="I563" s="36">
        <v>0.0</v>
      </c>
      <c r="J563" s="77">
        <f t="shared" si="63"/>
        <v>0.0</v>
      </c>
      <c r="K563" s="77">
        <f t="shared" si="62"/>
        <v>0.0</v>
      </c>
      <c r="L563" s="77" t="str">
        <f t="shared" si="59"/>
        <v>GOOD</v>
      </c>
      <c r="M563" s="36">
        <v>0.0</v>
      </c>
      <c r="N563" s="76" t="s">
        <v>1581</v>
      </c>
      <c r="P563" s="76" t="str">
        <f>IF((M563+'[1]Kenya Adopter Survey_ Summar...'!P352)=I563,"GOOD","Incomplete or issue")</f>
        <v>GOOD</v>
      </c>
      <c r="Q563" s="78">
        <v>0.0</v>
      </c>
      <c r="R563" s="85" t="s">
        <v>211</v>
      </c>
    </row>
    <row r="564" spans="8:8" ht="28.8">
      <c r="A564" s="22" t="s">
        <v>93</v>
      </c>
      <c r="B564" s="36" t="s">
        <v>1534</v>
      </c>
      <c r="C564" s="36" t="s">
        <v>1634</v>
      </c>
      <c r="D564" s="36">
        <v>0.0</v>
      </c>
      <c r="E564" s="36">
        <v>0.0</v>
      </c>
      <c r="F564" s="36">
        <v>0.0</v>
      </c>
      <c r="G564" s="76">
        <f t="shared" si="57"/>
        <v>0.0</v>
      </c>
      <c r="H564" s="76" t="str">
        <f t="shared" si="58"/>
        <v>GOOD</v>
      </c>
      <c r="I564" s="36">
        <v>0.0</v>
      </c>
      <c r="J564" s="77">
        <f t="shared" si="63"/>
        <v>0.0</v>
      </c>
      <c r="K564" s="77">
        <f t="shared" si="62"/>
        <v>0.0</v>
      </c>
      <c r="L564" s="77" t="str">
        <f t="shared" si="59"/>
        <v>GOOD</v>
      </c>
      <c r="M564" s="36">
        <v>0.0</v>
      </c>
      <c r="N564" s="76" t="s">
        <v>1581</v>
      </c>
      <c r="P564" s="76" t="str">
        <f>IF((M564+'[1]Kenya Adopter Survey_ Summar...'!P353)=I564,"GOOD","Incomplete or issue")</f>
        <v>GOOD</v>
      </c>
      <c r="Q564" s="78">
        <v>0.0</v>
      </c>
      <c r="R564" s="85" t="s">
        <v>211</v>
      </c>
    </row>
    <row r="565" spans="8:8" ht="28.8">
      <c r="A565" s="22" t="s">
        <v>104</v>
      </c>
      <c r="B565" s="36" t="s">
        <v>1535</v>
      </c>
      <c r="C565" s="36" t="s">
        <v>1616</v>
      </c>
      <c r="D565" s="36">
        <v>0.0</v>
      </c>
      <c r="E565" s="36">
        <v>0.0</v>
      </c>
      <c r="F565" s="36">
        <v>0.0</v>
      </c>
      <c r="G565" s="76">
        <f t="shared" si="57"/>
        <v>0.0</v>
      </c>
      <c r="H565" s="76" t="str">
        <f t="shared" si="58"/>
        <v>GOOD</v>
      </c>
      <c r="I565" s="36">
        <v>0.0</v>
      </c>
      <c r="J565" s="77">
        <f t="shared" si="63"/>
        <v>0.0</v>
      </c>
      <c r="K565" s="77">
        <f t="shared" si="62"/>
        <v>0.0</v>
      </c>
      <c r="L565" s="77" t="str">
        <f t="shared" si="59"/>
        <v>GOOD</v>
      </c>
      <c r="M565" s="36">
        <v>0.0</v>
      </c>
      <c r="N565" s="76" t="s">
        <v>1581</v>
      </c>
      <c r="P565" s="76" t="str">
        <f>IF((M565+'[1]Kenya Adopter Survey_ Summar...'!P354)=I565,"GOOD","Incomplete or issue")</f>
        <v>GOOD</v>
      </c>
      <c r="Q565" s="78">
        <v>0.0</v>
      </c>
      <c r="R565" s="45" t="s">
        <v>426</v>
      </c>
    </row>
    <row r="566" spans="8:8" ht="28.8">
      <c r="A566" s="22" t="s">
        <v>104</v>
      </c>
      <c r="B566" s="36" t="s">
        <v>1535</v>
      </c>
      <c r="C566" s="36" t="s">
        <v>1628</v>
      </c>
      <c r="D566" s="36">
        <v>0.0</v>
      </c>
      <c r="E566" s="36">
        <v>0.0</v>
      </c>
      <c r="F566" s="36">
        <v>0.0</v>
      </c>
      <c r="G566" s="76">
        <f t="shared" si="57"/>
        <v>0.0</v>
      </c>
      <c r="H566" s="76" t="str">
        <f t="shared" si="58"/>
        <v>GOOD</v>
      </c>
      <c r="I566" s="36">
        <v>0.0</v>
      </c>
      <c r="J566" s="77">
        <f t="shared" si="63"/>
        <v>0.0</v>
      </c>
      <c r="K566" s="77">
        <f t="shared" si="62"/>
        <v>0.0</v>
      </c>
      <c r="L566" s="77" t="str">
        <f t="shared" si="59"/>
        <v>GOOD</v>
      </c>
      <c r="M566" s="36">
        <v>0.0</v>
      </c>
      <c r="N566" s="76" t="s">
        <v>1581</v>
      </c>
      <c r="P566" s="76" t="str">
        <f>IF((M566+'[1]Kenya Adopter Survey_ Summar...'!P355)=I566,"GOOD","Incomplete or issue")</f>
        <v>GOOD</v>
      </c>
      <c r="Q566" s="78">
        <v>0.0</v>
      </c>
      <c r="R566" s="45" t="s">
        <v>1635</v>
      </c>
    </row>
    <row r="567" spans="8:8">
      <c r="A567" s="22" t="s">
        <v>104</v>
      </c>
      <c r="B567" s="36" t="s">
        <v>1535</v>
      </c>
      <c r="C567" s="36" t="s">
        <v>1629</v>
      </c>
      <c r="D567" s="36">
        <v>0.0</v>
      </c>
      <c r="E567" s="36">
        <v>0.0</v>
      </c>
      <c r="F567" s="36">
        <v>0.0</v>
      </c>
      <c r="G567" s="76">
        <f t="shared" si="57"/>
        <v>0.0</v>
      </c>
      <c r="H567" s="76" t="str">
        <f t="shared" si="58"/>
        <v>GOOD</v>
      </c>
      <c r="I567" s="36">
        <v>0.0</v>
      </c>
      <c r="J567" s="77">
        <f t="shared" si="63"/>
        <v>0.0</v>
      </c>
      <c r="K567" s="77">
        <f t="shared" si="62"/>
        <v>0.0</v>
      </c>
      <c r="L567" s="77" t="str">
        <f t="shared" si="59"/>
        <v>GOOD</v>
      </c>
      <c r="M567" s="36">
        <v>0.0</v>
      </c>
      <c r="N567" s="76" t="s">
        <v>1581</v>
      </c>
      <c r="P567" s="76" t="str">
        <f>IF((M567+'[1]Kenya Adopter Survey_ Summar...'!P356)=I567,"GOOD","Incomplete or issue")</f>
        <v>GOOD</v>
      </c>
      <c r="Q567" s="78">
        <v>0.0</v>
      </c>
      <c r="R567" s="45" t="s">
        <v>424</v>
      </c>
    </row>
    <row r="568" spans="8:8" ht="43.2">
      <c r="A568" s="22" t="s">
        <v>104</v>
      </c>
      <c r="B568" s="36" t="s">
        <v>1535</v>
      </c>
      <c r="C568" s="36" t="s">
        <v>1633</v>
      </c>
      <c r="D568" s="36">
        <v>0.0</v>
      </c>
      <c r="E568" s="36">
        <v>0.0</v>
      </c>
      <c r="F568" s="36">
        <v>0.0</v>
      </c>
      <c r="G568" s="76">
        <f t="shared" si="57"/>
        <v>0.0</v>
      </c>
      <c r="H568" s="76" t="str">
        <f t="shared" si="58"/>
        <v>GOOD</v>
      </c>
      <c r="I568" s="36">
        <v>0.0</v>
      </c>
      <c r="J568" s="77">
        <f t="shared" si="63"/>
        <v>0.0</v>
      </c>
      <c r="K568" s="77">
        <f t="shared" si="62"/>
        <v>0.0</v>
      </c>
      <c r="L568" s="77" t="str">
        <f t="shared" si="59"/>
        <v>GOOD</v>
      </c>
      <c r="M568" s="36">
        <v>0.0</v>
      </c>
      <c r="N568" s="76" t="s">
        <v>1581</v>
      </c>
      <c r="P568" s="76" t="str">
        <f>IF((M568+'[1]Kenya Adopter Survey_ Summar...'!P357)=I568,"GOOD","Incomplete or issue")</f>
        <v>GOOD</v>
      </c>
      <c r="Q568" s="78">
        <v>0.0</v>
      </c>
      <c r="R568" s="45" t="s">
        <v>428</v>
      </c>
    </row>
    <row r="569" spans="8:8" ht="43.2">
      <c r="A569" s="22" t="s">
        <v>104</v>
      </c>
      <c r="B569" s="36" t="s">
        <v>1535</v>
      </c>
      <c r="C569" s="36" t="s">
        <v>1634</v>
      </c>
      <c r="D569" s="36">
        <v>0.0</v>
      </c>
      <c r="E569" s="36">
        <v>0.0</v>
      </c>
      <c r="F569" s="36">
        <v>0.0</v>
      </c>
      <c r="G569" s="76">
        <f t="shared" si="57"/>
        <v>0.0</v>
      </c>
      <c r="H569" s="76" t="str">
        <f t="shared" si="58"/>
        <v>GOOD</v>
      </c>
      <c r="I569" s="36">
        <v>0.0</v>
      </c>
      <c r="J569" s="77">
        <f t="shared" si="63"/>
        <v>0.0</v>
      </c>
      <c r="K569" s="77">
        <f t="shared" si="62"/>
        <v>0.0</v>
      </c>
      <c r="L569" s="77" t="str">
        <f t="shared" si="59"/>
        <v>GOOD</v>
      </c>
      <c r="M569" s="36">
        <v>0.0</v>
      </c>
      <c r="N569" s="76" t="s">
        <v>1581</v>
      </c>
      <c r="P569" s="76" t="str">
        <f>IF((M569+'[1]Kenya Adopter Survey_ Summar...'!P358)=I569,"GOOD","Incomplete or issue")</f>
        <v>GOOD</v>
      </c>
      <c r="Q569" s="78">
        <v>0.0</v>
      </c>
      <c r="R569" s="45" t="s">
        <v>429</v>
      </c>
    </row>
    <row r="570" spans="8:8" s="49" ht="28.8" customFormat="1">
      <c r="A570" s="22" t="s">
        <v>104</v>
      </c>
      <c r="B570" s="50" t="s">
        <v>1538</v>
      </c>
      <c r="C570" s="117" t="s">
        <v>1616</v>
      </c>
      <c r="D570" s="50">
        <v>1.0</v>
      </c>
      <c r="E570" s="50">
        <v>1.0</v>
      </c>
      <c r="F570" s="50">
        <v>0.0</v>
      </c>
      <c r="G570" s="76">
        <f t="shared" si="57"/>
        <v>1.0</v>
      </c>
      <c r="H570" s="76" t="str">
        <f t="shared" si="58"/>
        <v>GOOD</v>
      </c>
      <c r="I570" s="50">
        <v>1.0</v>
      </c>
      <c r="J570" s="77">
        <f t="shared" si="63"/>
        <v>0.0</v>
      </c>
      <c r="K570" s="77">
        <f t="shared" si="62"/>
        <v>1.0</v>
      </c>
      <c r="L570" s="77" t="str">
        <f t="shared" si="59"/>
        <v>GOOD</v>
      </c>
      <c r="M570" s="50">
        <v>1.0</v>
      </c>
      <c r="N570" s="76" t="str">
        <f>IF(I570=M570,"GOOD","Incomplete")</f>
        <v>GOOD</v>
      </c>
      <c r="P570" s="76" t="str">
        <f>IF((M570+'[1]Kenya Adopter Survey_ Summar...'!P359)=I570,"GOOD","Incomplete or issue")</f>
        <v>GOOD</v>
      </c>
      <c r="Q570" s="50">
        <v>1.0</v>
      </c>
      <c r="R570" s="82" t="s">
        <v>410</v>
      </c>
      <c r="S570" s="118" t="s">
        <v>1636</v>
      </c>
      <c r="T570" s="105"/>
      <c r="U570" s="105"/>
      <c r="V570" s="105"/>
    </row>
    <row r="571" spans="8:8" s="49" ht="28.8" customFormat="1">
      <c r="A571" s="22" t="s">
        <v>104</v>
      </c>
      <c r="B571" s="50" t="s">
        <v>1538</v>
      </c>
      <c r="C571" s="50" t="s">
        <v>1628</v>
      </c>
      <c r="D571" s="50">
        <v>1.0</v>
      </c>
      <c r="E571" s="50">
        <v>1.0</v>
      </c>
      <c r="F571" s="50">
        <v>0.0</v>
      </c>
      <c r="G571" s="76">
        <f t="shared" si="57"/>
        <v>1.0</v>
      </c>
      <c r="H571" s="76" t="str">
        <f t="shared" si="58"/>
        <v>GOOD</v>
      </c>
      <c r="I571" s="50">
        <v>1.0</v>
      </c>
      <c r="J571" s="77">
        <f t="shared" si="63"/>
        <v>0.0</v>
      </c>
      <c r="K571" s="77">
        <f t="shared" si="62"/>
        <v>1.0</v>
      </c>
      <c r="L571" s="77" t="str">
        <f t="shared" si="59"/>
        <v>GOOD</v>
      </c>
      <c r="M571" s="50">
        <v>0.0</v>
      </c>
      <c r="N571" s="76" t="str">
        <f>IF(I571=M571,"GOOD","Incomplete")</f>
        <v>Incomplete</v>
      </c>
      <c r="P571" s="76" t="str">
        <f>IF((M571+'[1]Kenya Adopter Survey_ Summar...'!P360)=I571,"GOOD","Incomplete or issue")</f>
        <v>GOOD</v>
      </c>
      <c r="Q571" s="50">
        <v>1.0</v>
      </c>
      <c r="R571" s="82" t="s">
        <v>411</v>
      </c>
      <c r="S571" s="104"/>
      <c r="T571" s="105"/>
      <c r="U571" s="105"/>
      <c r="V571" s="105"/>
    </row>
    <row r="572" spans="8:8" s="49" ht="28.8" customFormat="1">
      <c r="A572" s="22" t="s">
        <v>104</v>
      </c>
      <c r="B572" s="50" t="s">
        <v>1538</v>
      </c>
      <c r="C572" s="117" t="s">
        <v>1629</v>
      </c>
      <c r="D572" s="50">
        <v>2.0</v>
      </c>
      <c r="E572" s="50">
        <v>2.0</v>
      </c>
      <c r="F572" s="50">
        <v>0.0</v>
      </c>
      <c r="G572" s="76">
        <f t="shared" si="57"/>
        <v>2.0</v>
      </c>
      <c r="H572" s="76" t="str">
        <f t="shared" si="58"/>
        <v>GOOD</v>
      </c>
      <c r="I572" s="50">
        <v>2.0</v>
      </c>
      <c r="J572" s="77">
        <f t="shared" si="63"/>
        <v>0.0</v>
      </c>
      <c r="K572" s="77">
        <f t="shared" si="62"/>
        <v>2.0</v>
      </c>
      <c r="L572" s="77" t="str">
        <f t="shared" si="59"/>
        <v>GOOD</v>
      </c>
      <c r="M572" s="50">
        <v>2.0</v>
      </c>
      <c r="N572" s="76" t="str">
        <f>IF(I572=M572,"GOOD","Incomplete")</f>
        <v>GOOD</v>
      </c>
      <c r="P572" s="76" t="str">
        <f>IF((M572+'[1]Kenya Adopter Survey_ Summar...'!P361)=I572,"GOOD","Incomplete or issue")</f>
        <v>GOOD</v>
      </c>
      <c r="Q572" s="50">
        <v>2.0</v>
      </c>
      <c r="R572" s="82" t="s">
        <v>412</v>
      </c>
      <c r="S572" s="118" t="s">
        <v>1636</v>
      </c>
      <c r="T572" s="105"/>
      <c r="U572" s="105"/>
      <c r="V572" s="105"/>
    </row>
    <row r="573" spans="8:8" s="49" ht="14.4" customFormat="1">
      <c r="A573" s="22" t="s">
        <v>104</v>
      </c>
      <c r="B573" s="119" t="s">
        <v>1538</v>
      </c>
      <c r="C573" s="50" t="s">
        <v>1633</v>
      </c>
      <c r="D573" s="50">
        <v>0.0</v>
      </c>
      <c r="E573" s="50">
        <v>0.0</v>
      </c>
      <c r="F573" s="50">
        <v>0.0</v>
      </c>
      <c r="G573" s="76">
        <f t="shared" si="57"/>
        <v>0.0</v>
      </c>
      <c r="H573" s="76" t="str">
        <f t="shared" si="58"/>
        <v>GOOD</v>
      </c>
      <c r="I573" s="50">
        <v>0.0</v>
      </c>
      <c r="J573" s="77">
        <f t="shared" si="63"/>
        <v>0.0</v>
      </c>
      <c r="K573" s="77">
        <f t="shared" si="62"/>
        <v>0.0</v>
      </c>
      <c r="L573" s="77" t="str">
        <f t="shared" si="59"/>
        <v>GOOD</v>
      </c>
      <c r="M573" s="50">
        <v>0.0</v>
      </c>
      <c r="N573" s="76" t="str">
        <f>IF(I573=M573,"GOOD","Incomplete")</f>
        <v>GOOD</v>
      </c>
      <c r="P573" s="76" t="str">
        <f>IF((M573+'[1]Kenya Adopter Survey_ Summar...'!P362)=I573,"GOOD","Incomplete or issue")</f>
        <v>GOOD</v>
      </c>
      <c r="Q573" s="50">
        <v>0.0</v>
      </c>
      <c r="R573" s="82" t="s">
        <v>408</v>
      </c>
      <c r="S573" s="104"/>
      <c r="T573" s="105"/>
      <c r="U573" s="105"/>
      <c r="V573" s="105"/>
    </row>
    <row r="574" spans="8:8" s="49" ht="14.4" customFormat="1">
      <c r="A574" s="22" t="s">
        <v>104</v>
      </c>
      <c r="B574" s="50" t="s">
        <v>1538</v>
      </c>
      <c r="C574" s="50" t="s">
        <v>1634</v>
      </c>
      <c r="D574" s="50">
        <v>0.0</v>
      </c>
      <c r="E574" s="50">
        <v>0.0</v>
      </c>
      <c r="F574" s="50">
        <v>0.0</v>
      </c>
      <c r="G574" s="76">
        <f t="shared" si="57"/>
        <v>0.0</v>
      </c>
      <c r="H574" s="76" t="str">
        <f t="shared" si="58"/>
        <v>GOOD</v>
      </c>
      <c r="I574" s="50">
        <v>0.0</v>
      </c>
      <c r="J574" s="77">
        <f t="shared" si="63"/>
        <v>0.0</v>
      </c>
      <c r="K574" s="77">
        <f t="shared" si="62"/>
        <v>0.0</v>
      </c>
      <c r="L574" s="77" t="str">
        <f t="shared" si="59"/>
        <v>GOOD</v>
      </c>
      <c r="M574" s="50">
        <v>0.0</v>
      </c>
      <c r="N574" s="76" t="str">
        <f>IF(I574=M574,"GOOD","Incomplete")</f>
        <v>GOOD</v>
      </c>
      <c r="P574" s="76" t="str">
        <f>IF((M574+'[1]Kenya Adopter Survey_ Summar...'!P363)=I574,"GOOD","Incomplete or issue")</f>
        <v>GOOD</v>
      </c>
      <c r="Q574" s="50">
        <v>0.0</v>
      </c>
      <c r="R574" s="82" t="s">
        <v>409</v>
      </c>
      <c r="S574" s="104"/>
      <c r="T574" s="105"/>
      <c r="U574" s="105"/>
      <c r="V574" s="105"/>
    </row>
    <row r="575" spans="8:8">
      <c r="A575" s="22" t="s">
        <v>93</v>
      </c>
      <c r="B575" s="36" t="s">
        <v>1539</v>
      </c>
      <c r="C575" s="36" t="s">
        <v>1616</v>
      </c>
      <c r="D575" s="36">
        <v>0.0</v>
      </c>
      <c r="E575" s="36">
        <v>0.0</v>
      </c>
      <c r="F575" s="36">
        <v>0.0</v>
      </c>
      <c r="G575" s="76">
        <f t="shared" si="57"/>
        <v>0.0</v>
      </c>
      <c r="H575" s="76" t="str">
        <f t="shared" si="58"/>
        <v>GOOD</v>
      </c>
      <c r="I575" s="36">
        <v>0.0</v>
      </c>
      <c r="J575" s="77">
        <f t="shared" si="63"/>
        <v>0.0</v>
      </c>
      <c r="K575" s="77">
        <f t="shared" si="62"/>
        <v>0.0</v>
      </c>
      <c r="L575" s="77" t="str">
        <f t="shared" si="59"/>
        <v>GOOD</v>
      </c>
      <c r="M575" s="36">
        <v>0.0</v>
      </c>
      <c r="N575" s="76" t="s">
        <v>1581</v>
      </c>
      <c r="P575" s="76" t="str">
        <f>IF((M575+'[1]Kenya Adopter Survey_ Summar...'!P364)=I575,"GOOD","Incomplete or issue")</f>
        <v>GOOD</v>
      </c>
      <c r="Q575" s="78">
        <v>0.0</v>
      </c>
      <c r="R575" s="45" t="s">
        <v>232</v>
      </c>
    </row>
    <row r="576" spans="8:8" ht="43.2">
      <c r="A576" s="22" t="s">
        <v>93</v>
      </c>
      <c r="B576" s="36" t="s">
        <v>1539</v>
      </c>
      <c r="C576" s="36" t="s">
        <v>1628</v>
      </c>
      <c r="D576" s="36">
        <v>0.0</v>
      </c>
      <c r="E576" s="36">
        <v>0.0</v>
      </c>
      <c r="F576" s="36">
        <v>0.0</v>
      </c>
      <c r="G576" s="76">
        <f t="shared" si="57"/>
        <v>0.0</v>
      </c>
      <c r="H576" s="76" t="str">
        <f t="shared" si="58"/>
        <v>GOOD</v>
      </c>
      <c r="I576" s="36">
        <v>0.0</v>
      </c>
      <c r="J576" s="77">
        <f t="shared" si="63"/>
        <v>0.0</v>
      </c>
      <c r="K576" s="77">
        <f t="shared" si="62"/>
        <v>0.0</v>
      </c>
      <c r="L576" s="77" t="str">
        <f t="shared" si="59"/>
        <v>GOOD</v>
      </c>
      <c r="M576" s="36">
        <v>1.0</v>
      </c>
      <c r="N576" s="76" t="s">
        <v>1581</v>
      </c>
      <c r="P576" s="76" t="str">
        <f>IF((M576+'[1]Kenya Adopter Survey_ Summar...'!P365)=I576,"GOOD","Incomplete or issue")</f>
        <v>Incomplete or issue</v>
      </c>
      <c r="Q576" s="78">
        <v>0.0</v>
      </c>
      <c r="R576" s="45" t="s">
        <v>242</v>
      </c>
    </row>
    <row r="577" spans="8:8" ht="28.8">
      <c r="A577" s="22" t="s">
        <v>93</v>
      </c>
      <c r="B577" s="36" t="s">
        <v>1539</v>
      </c>
      <c r="C577" s="36" t="s">
        <v>1629</v>
      </c>
      <c r="D577" s="36">
        <v>2.0</v>
      </c>
      <c r="E577" s="36">
        <v>2.0</v>
      </c>
      <c r="F577" s="36">
        <v>0.0</v>
      </c>
      <c r="G577" s="76">
        <f t="shared" si="57"/>
        <v>2.0</v>
      </c>
      <c r="H577" s="76" t="str">
        <f t="shared" si="58"/>
        <v>GOOD</v>
      </c>
      <c r="I577" s="36">
        <v>2.0</v>
      </c>
      <c r="J577" s="77">
        <f t="shared" si="63"/>
        <v>0.0</v>
      </c>
      <c r="K577" s="77">
        <f t="shared" si="62"/>
        <v>2.0</v>
      </c>
      <c r="L577" s="77" t="str">
        <f t="shared" si="59"/>
        <v>GOOD</v>
      </c>
      <c r="M577" s="36">
        <v>2.0</v>
      </c>
      <c r="N577" s="76" t="s">
        <v>1581</v>
      </c>
      <c r="P577" s="76" t="str">
        <f>IF((M577+'[1]Kenya Adopter Survey_ Summar...'!P366)=I577,"GOOD","Incomplete or issue")</f>
        <v>GOOD</v>
      </c>
      <c r="Q577" s="78">
        <v>2.0</v>
      </c>
      <c r="R577" s="45" t="s">
        <v>243</v>
      </c>
    </row>
    <row r="578" spans="8:8">
      <c r="A578" s="22" t="s">
        <v>93</v>
      </c>
      <c r="B578" s="36" t="s">
        <v>1539</v>
      </c>
      <c r="C578" s="36" t="s">
        <v>1633</v>
      </c>
      <c r="D578" s="36">
        <v>0.0</v>
      </c>
      <c r="E578" s="36">
        <v>0.0</v>
      </c>
      <c r="F578" s="36">
        <v>0.0</v>
      </c>
      <c r="G578" s="76">
        <f t="shared" si="57"/>
        <v>0.0</v>
      </c>
      <c r="H578" s="76" t="str">
        <f t="shared" si="58"/>
        <v>GOOD</v>
      </c>
      <c r="I578" s="36">
        <v>0.0</v>
      </c>
      <c r="J578" s="77">
        <f t="shared" si="63"/>
        <v>0.0</v>
      </c>
      <c r="K578" s="77">
        <f t="shared" si="62"/>
        <v>0.0</v>
      </c>
      <c r="L578" s="77" t="str">
        <f t="shared" si="59"/>
        <v>GOOD</v>
      </c>
      <c r="M578" s="36">
        <v>0.0</v>
      </c>
      <c r="N578" s="76" t="s">
        <v>1581</v>
      </c>
      <c r="P578" s="76" t="str">
        <f>IF((M578+'[1]Kenya Adopter Survey_ Summar...'!P367)=I578,"GOOD","Incomplete or issue")</f>
        <v>GOOD</v>
      </c>
      <c r="Q578" s="78">
        <v>0.0</v>
      </c>
      <c r="R578" s="45" t="s">
        <v>232</v>
      </c>
    </row>
    <row r="579" spans="8:8">
      <c r="A579" s="22" t="s">
        <v>93</v>
      </c>
      <c r="B579" s="36" t="s">
        <v>94</v>
      </c>
      <c r="C579" s="81" t="s">
        <v>1616</v>
      </c>
      <c r="D579" s="36">
        <v>0.0</v>
      </c>
      <c r="E579" s="36">
        <v>0.0</v>
      </c>
      <c r="F579" s="36">
        <v>0.0</v>
      </c>
      <c r="G579" s="76">
        <f t="shared" si="64" ref="G579:G642">SUM(E579:F579)</f>
        <v>0.0</v>
      </c>
      <c r="H579" s="76" t="str">
        <f t="shared" si="65" ref="H579:H642">IF(D579=G579,"GOOD","ISSUE")</f>
        <v>GOOD</v>
      </c>
      <c r="I579" s="36">
        <v>0.0</v>
      </c>
      <c r="J579" s="77">
        <f t="shared" si="63"/>
        <v>0.0</v>
      </c>
      <c r="K579" s="77">
        <f t="shared" si="62"/>
        <v>0.0</v>
      </c>
      <c r="L579" s="77" t="str">
        <f t="shared" si="66" ref="L579:L642">IF(E579=K579,"GOOD","ISSUE")</f>
        <v>GOOD</v>
      </c>
      <c r="M579" s="36">
        <v>0.0</v>
      </c>
      <c r="N579" s="76" t="s">
        <v>1581</v>
      </c>
      <c r="P579" s="76" t="str">
        <f>IF((M579+'[1]Kenya Adopter Survey_ Summar...'!P368)=I579,"GOOD","Incomplete or issue")</f>
        <v>GOOD</v>
      </c>
      <c r="Q579" s="78">
        <v>0.0</v>
      </c>
      <c r="R579" s="45" t="s">
        <v>285</v>
      </c>
    </row>
    <row r="580" spans="8:8">
      <c r="A580" s="22" t="s">
        <v>93</v>
      </c>
      <c r="B580" s="36" t="s">
        <v>94</v>
      </c>
      <c r="C580" s="81" t="s">
        <v>1628</v>
      </c>
      <c r="D580" s="36">
        <v>0.0</v>
      </c>
      <c r="E580" s="36">
        <v>0.0</v>
      </c>
      <c r="F580" s="36">
        <v>0.0</v>
      </c>
      <c r="G580" s="76">
        <f t="shared" si="64"/>
        <v>0.0</v>
      </c>
      <c r="H580" s="76" t="str">
        <f t="shared" si="65"/>
        <v>GOOD</v>
      </c>
      <c r="I580" s="36">
        <v>0.0</v>
      </c>
      <c r="J580" s="77">
        <f t="shared" si="63"/>
        <v>0.0</v>
      </c>
      <c r="K580" s="77">
        <f t="shared" si="62"/>
        <v>0.0</v>
      </c>
      <c r="L580" s="77" t="str">
        <f t="shared" si="66"/>
        <v>GOOD</v>
      </c>
      <c r="M580" s="36">
        <v>0.0</v>
      </c>
      <c r="N580" s="76" t="s">
        <v>1581</v>
      </c>
      <c r="P580" s="76" t="str">
        <f>IF((M580+'[1]Kenya Adopter Survey_ Summar...'!P369)=I580,"GOOD","Incomplete or issue")</f>
        <v>GOOD</v>
      </c>
      <c r="Q580" s="78">
        <v>0.0</v>
      </c>
      <c r="R580" s="45" t="s">
        <v>282</v>
      </c>
    </row>
    <row r="581" spans="8:8">
      <c r="A581" s="22" t="s">
        <v>93</v>
      </c>
      <c r="B581" s="36" t="s">
        <v>94</v>
      </c>
      <c r="C581" s="81" t="s">
        <v>1629</v>
      </c>
      <c r="D581" s="36">
        <v>0.0</v>
      </c>
      <c r="E581" s="36">
        <v>0.0</v>
      </c>
      <c r="F581" s="36">
        <v>0.0</v>
      </c>
      <c r="G581" s="76">
        <f t="shared" si="64"/>
        <v>0.0</v>
      </c>
      <c r="H581" s="76" t="str">
        <f t="shared" si="65"/>
        <v>GOOD</v>
      </c>
      <c r="I581" s="36">
        <v>0.0</v>
      </c>
      <c r="J581" s="77">
        <f t="shared" si="63"/>
        <v>0.0</v>
      </c>
      <c r="K581" s="77">
        <f t="shared" si="62"/>
        <v>0.0</v>
      </c>
      <c r="L581" s="77" t="str">
        <f t="shared" si="66"/>
        <v>GOOD</v>
      </c>
      <c r="M581" s="36">
        <v>0.0</v>
      </c>
      <c r="N581" s="76" t="s">
        <v>1581</v>
      </c>
      <c r="P581" s="76" t="str">
        <f>IF((M581+'[1]Kenya Adopter Survey_ Summar...'!P370)=I581,"GOOD","Incomplete or issue")</f>
        <v>GOOD</v>
      </c>
      <c r="Q581" s="78">
        <v>0.0</v>
      </c>
      <c r="R581" s="45" t="s">
        <v>285</v>
      </c>
    </row>
    <row r="582" spans="8:8">
      <c r="A582" s="22" t="s">
        <v>93</v>
      </c>
      <c r="B582" s="36" t="s">
        <v>94</v>
      </c>
      <c r="C582" s="81" t="s">
        <v>1633</v>
      </c>
      <c r="D582" s="36">
        <v>0.0</v>
      </c>
      <c r="E582" s="36">
        <v>0.0</v>
      </c>
      <c r="F582" s="36">
        <v>0.0</v>
      </c>
      <c r="G582" s="76">
        <f t="shared" si="64"/>
        <v>0.0</v>
      </c>
      <c r="H582" s="76" t="str">
        <f t="shared" si="65"/>
        <v>GOOD</v>
      </c>
      <c r="I582" s="36">
        <v>0.0</v>
      </c>
      <c r="J582" s="77">
        <f t="shared" si="63"/>
        <v>0.0</v>
      </c>
      <c r="K582" s="77">
        <f t="shared" si="62"/>
        <v>0.0</v>
      </c>
      <c r="L582" s="77" t="str">
        <f t="shared" si="66"/>
        <v>GOOD</v>
      </c>
      <c r="M582" s="36">
        <v>0.0</v>
      </c>
      <c r="N582" s="76" t="s">
        <v>1581</v>
      </c>
      <c r="P582" s="76" t="str">
        <f>IF((M582+'[1]Kenya Adopter Survey_ Summar...'!P371)=I582,"GOOD","Incomplete or issue")</f>
        <v>GOOD</v>
      </c>
      <c r="Q582" s="78">
        <v>0.0</v>
      </c>
      <c r="R582" s="45" t="s">
        <v>285</v>
      </c>
    </row>
    <row r="583" spans="8:8">
      <c r="A583" s="22" t="s">
        <v>93</v>
      </c>
      <c r="B583" s="36" t="s">
        <v>94</v>
      </c>
      <c r="C583" s="120" t="s">
        <v>1634</v>
      </c>
      <c r="D583" s="36">
        <v>1.0</v>
      </c>
      <c r="E583" s="36">
        <v>1.0</v>
      </c>
      <c r="F583" s="36">
        <v>0.0</v>
      </c>
      <c r="G583" s="76">
        <f t="shared" si="64"/>
        <v>1.0</v>
      </c>
      <c r="H583" s="76" t="str">
        <f t="shared" si="65"/>
        <v>GOOD</v>
      </c>
      <c r="I583" s="36">
        <v>1.0</v>
      </c>
      <c r="J583" s="77">
        <f t="shared" si="63"/>
        <v>0.0</v>
      </c>
      <c r="K583" s="77">
        <f t="shared" si="67" ref="K583:K614">SUM(I583:J583)</f>
        <v>1.0</v>
      </c>
      <c r="L583" s="77" t="str">
        <f t="shared" si="66"/>
        <v>GOOD</v>
      </c>
      <c r="M583" s="36">
        <v>1.0</v>
      </c>
      <c r="N583" s="76" t="s">
        <v>1581</v>
      </c>
      <c r="P583" s="76" t="str">
        <f>IF((M583+'[1]Kenya Adopter Survey_ Summar...'!P372)=I583,"GOOD","Incomplete or issue")</f>
        <v>GOOD</v>
      </c>
      <c r="Q583" s="78">
        <v>1.0</v>
      </c>
      <c r="R583" s="45" t="s">
        <v>284</v>
      </c>
      <c r="S583" s="97" t="s">
        <v>1537</v>
      </c>
      <c r="T583" s="74" t="s">
        <v>708</v>
      </c>
    </row>
    <row r="584" spans="8:8">
      <c r="A584" s="22" t="s">
        <v>93</v>
      </c>
      <c r="B584" s="36" t="s">
        <v>94</v>
      </c>
      <c r="C584" s="93">
        <v>45357.0</v>
      </c>
      <c r="D584" s="36">
        <v>0.0</v>
      </c>
      <c r="E584" s="36">
        <v>0.0</v>
      </c>
      <c r="F584" s="36">
        <v>0.0</v>
      </c>
      <c r="G584" s="76">
        <f t="shared" si="64"/>
        <v>0.0</v>
      </c>
      <c r="H584" s="76" t="str">
        <f t="shared" si="65"/>
        <v>GOOD</v>
      </c>
      <c r="I584" s="36">
        <v>0.0</v>
      </c>
      <c r="J584" s="77">
        <f t="shared" si="63"/>
        <v>0.0</v>
      </c>
      <c r="K584" s="77">
        <f t="shared" si="67"/>
        <v>0.0</v>
      </c>
      <c r="L584" s="77" t="str">
        <f t="shared" si="66"/>
        <v>GOOD</v>
      </c>
      <c r="M584" s="36">
        <v>0.0</v>
      </c>
      <c r="N584" s="76" t="s">
        <v>1581</v>
      </c>
      <c r="P584" s="76" t="str">
        <f>IF((M584+'[1]Kenya Adopter Survey_ Summar...'!P373)=I584,"GOOD","Incomplete or issue")</f>
        <v>GOOD</v>
      </c>
      <c r="Q584" s="78">
        <v>0.0</v>
      </c>
      <c r="R584" s="45" t="s">
        <v>285</v>
      </c>
    </row>
    <row r="585" spans="8:8">
      <c r="A585" s="22" t="s">
        <v>93</v>
      </c>
      <c r="B585" s="36" t="s">
        <v>94</v>
      </c>
      <c r="C585" s="93">
        <v>45388.0</v>
      </c>
      <c r="D585" s="36">
        <v>0.0</v>
      </c>
      <c r="E585" s="36">
        <v>0.0</v>
      </c>
      <c r="F585" s="36">
        <v>0.0</v>
      </c>
      <c r="G585" s="76">
        <f t="shared" si="64"/>
        <v>0.0</v>
      </c>
      <c r="H585" s="76" t="str">
        <f t="shared" si="65"/>
        <v>GOOD</v>
      </c>
      <c r="I585" s="36">
        <v>0.0</v>
      </c>
      <c r="J585" s="77">
        <f t="shared" si="63"/>
        <v>0.0</v>
      </c>
      <c r="K585" s="77">
        <f t="shared" si="67"/>
        <v>0.0</v>
      </c>
      <c r="L585" s="77" t="str">
        <f t="shared" si="66"/>
        <v>GOOD</v>
      </c>
      <c r="M585" s="36">
        <v>0.0</v>
      </c>
      <c r="N585" s="76" t="s">
        <v>1581</v>
      </c>
      <c r="P585" s="76" t="str">
        <f>IF((M585+'[1]Kenya Adopter Survey_ Summar...'!P374)=I585,"GOOD","Incomplete or issue")</f>
        <v>GOOD</v>
      </c>
      <c r="Q585" s="78">
        <v>3.0</v>
      </c>
      <c r="R585" s="45" t="s">
        <v>285</v>
      </c>
    </row>
    <row r="586" spans="8:8">
      <c r="A586" s="20" t="s">
        <v>93</v>
      </c>
      <c r="B586" s="20" t="s">
        <v>1569</v>
      </c>
      <c r="C586" s="20" t="s">
        <v>1606</v>
      </c>
      <c r="D586" s="20">
        <v>0.0</v>
      </c>
      <c r="E586" s="20">
        <v>0.0</v>
      </c>
      <c r="F586" s="20">
        <v>0.0</v>
      </c>
      <c r="G586" s="20">
        <f t="shared" si="64"/>
        <v>0.0</v>
      </c>
      <c r="H586" s="20" t="str">
        <f t="shared" si="65"/>
        <v>GOOD</v>
      </c>
      <c r="I586" s="20">
        <v>0.0</v>
      </c>
      <c r="J586" s="20">
        <f t="shared" si="63"/>
        <v>0.0</v>
      </c>
      <c r="K586" s="20">
        <f t="shared" si="67"/>
        <v>0.0</v>
      </c>
      <c r="L586" s="20" t="str">
        <f t="shared" si="66"/>
        <v>GOOD</v>
      </c>
      <c r="M586" s="20">
        <v>0.0</v>
      </c>
      <c r="N586" s="20" t="s">
        <v>1581</v>
      </c>
      <c r="O586" s="107"/>
      <c r="P586" s="20" t="str">
        <f>IF((M586+'[1]Kenya Adopter Survey_ Summar...'!P375)=I586,"GOOD","Incomplete or issue")</f>
        <v>GOOD</v>
      </c>
      <c r="Q586" s="20">
        <v>0.0</v>
      </c>
      <c r="R586" s="85" t="s">
        <v>1570</v>
      </c>
      <c r="S586" s="74" t="s">
        <v>1571</v>
      </c>
    </row>
    <row r="587" spans="8:8">
      <c r="A587" s="20" t="s">
        <v>93</v>
      </c>
      <c r="B587" s="20" t="s">
        <v>1569</v>
      </c>
      <c r="C587" s="20" t="s">
        <v>1608</v>
      </c>
      <c r="D587" s="20">
        <v>0.0</v>
      </c>
      <c r="E587" s="20">
        <v>0.0</v>
      </c>
      <c r="F587" s="20">
        <v>0.0</v>
      </c>
      <c r="G587" s="20">
        <f t="shared" si="64"/>
        <v>0.0</v>
      </c>
      <c r="H587" s="20" t="str">
        <f t="shared" si="65"/>
        <v>GOOD</v>
      </c>
      <c r="I587" s="20">
        <v>0.0</v>
      </c>
      <c r="J587" s="20">
        <f t="shared" si="63"/>
        <v>0.0</v>
      </c>
      <c r="K587" s="20">
        <f t="shared" si="67"/>
        <v>0.0</v>
      </c>
      <c r="L587" s="20" t="str">
        <f t="shared" si="66"/>
        <v>GOOD</v>
      </c>
      <c r="M587" s="20">
        <v>0.0</v>
      </c>
      <c r="N587" s="20" t="s">
        <v>1581</v>
      </c>
      <c r="O587" s="107"/>
      <c r="P587" s="20" t="str">
        <f>IF((M587+'[1]Kenya Adopter Survey_ Summar...'!P376)=I587,"GOOD","Incomplete or issue")</f>
        <v>GOOD</v>
      </c>
      <c r="Q587" s="20">
        <v>0.0</v>
      </c>
      <c r="R587" s="85" t="s">
        <v>1570</v>
      </c>
      <c r="S587" s="74" t="s">
        <v>1571</v>
      </c>
    </row>
    <row r="588" spans="8:8">
      <c r="A588" s="20" t="s">
        <v>93</v>
      </c>
      <c r="B588" s="20" t="s">
        <v>1569</v>
      </c>
      <c r="C588" s="20" t="s">
        <v>1609</v>
      </c>
      <c r="D588" s="20">
        <v>0.0</v>
      </c>
      <c r="E588" s="20">
        <v>0.0</v>
      </c>
      <c r="F588" s="20">
        <v>0.0</v>
      </c>
      <c r="G588" s="20">
        <f t="shared" si="64"/>
        <v>0.0</v>
      </c>
      <c r="H588" s="20" t="str">
        <f t="shared" si="65"/>
        <v>GOOD</v>
      </c>
      <c r="I588" s="20">
        <v>0.0</v>
      </c>
      <c r="J588" s="20">
        <f t="shared" si="63"/>
        <v>0.0</v>
      </c>
      <c r="K588" s="20">
        <f t="shared" si="67"/>
        <v>0.0</v>
      </c>
      <c r="L588" s="20" t="str">
        <f t="shared" si="66"/>
        <v>GOOD</v>
      </c>
      <c r="M588" s="20">
        <v>0.0</v>
      </c>
      <c r="N588" s="20" t="s">
        <v>1581</v>
      </c>
      <c r="O588" s="107"/>
      <c r="P588" s="20" t="str">
        <f>IF((M588+'[1]Kenya Adopter Survey_ Summar...'!P377)=I588,"GOOD","Incomplete or issue")</f>
        <v>GOOD</v>
      </c>
      <c r="Q588" s="20">
        <v>0.0</v>
      </c>
      <c r="R588" s="85" t="s">
        <v>1570</v>
      </c>
      <c r="S588" s="74" t="s">
        <v>1571</v>
      </c>
    </row>
    <row r="589" spans="8:8">
      <c r="A589" s="20" t="s">
        <v>93</v>
      </c>
      <c r="B589" s="20" t="s">
        <v>1569</v>
      </c>
      <c r="C589" s="20" t="s">
        <v>1610</v>
      </c>
      <c r="D589" s="20">
        <v>0.0</v>
      </c>
      <c r="E589" s="20">
        <v>0.0</v>
      </c>
      <c r="F589" s="20">
        <v>0.0</v>
      </c>
      <c r="G589" s="20">
        <f t="shared" si="64"/>
        <v>0.0</v>
      </c>
      <c r="H589" s="20" t="str">
        <f t="shared" si="65"/>
        <v>GOOD</v>
      </c>
      <c r="I589" s="20">
        <v>0.0</v>
      </c>
      <c r="J589" s="20">
        <f t="shared" si="63"/>
        <v>0.0</v>
      </c>
      <c r="K589" s="20">
        <f t="shared" si="67"/>
        <v>0.0</v>
      </c>
      <c r="L589" s="20" t="str">
        <f t="shared" si="66"/>
        <v>GOOD</v>
      </c>
      <c r="M589" s="20">
        <v>0.0</v>
      </c>
      <c r="N589" s="20" t="s">
        <v>1581</v>
      </c>
      <c r="O589" s="107"/>
      <c r="P589" s="20" t="str">
        <f>IF((M589+'[1]Kenya Adopter Survey_ Summar...'!P378)=I589,"GOOD","Incomplete or issue")</f>
        <v>GOOD</v>
      </c>
      <c r="Q589" s="20">
        <v>0.0</v>
      </c>
      <c r="R589" s="85" t="s">
        <v>1570</v>
      </c>
      <c r="S589" s="74" t="s">
        <v>1571</v>
      </c>
    </row>
    <row r="590" spans="8:8">
      <c r="A590" s="20" t="s">
        <v>93</v>
      </c>
      <c r="B590" s="20" t="s">
        <v>1569</v>
      </c>
      <c r="C590" s="20" t="s">
        <v>1611</v>
      </c>
      <c r="D590" s="20">
        <v>0.0</v>
      </c>
      <c r="E590" s="20">
        <v>0.0</v>
      </c>
      <c r="F590" s="20">
        <v>0.0</v>
      </c>
      <c r="G590" s="20">
        <f t="shared" si="64"/>
        <v>0.0</v>
      </c>
      <c r="H590" s="20" t="str">
        <f t="shared" si="65"/>
        <v>GOOD</v>
      </c>
      <c r="I590" s="20">
        <v>0.0</v>
      </c>
      <c r="J590" s="20">
        <f t="shared" si="63"/>
        <v>0.0</v>
      </c>
      <c r="K590" s="20">
        <f t="shared" si="67"/>
        <v>0.0</v>
      </c>
      <c r="L590" s="20" t="str">
        <f t="shared" si="66"/>
        <v>GOOD</v>
      </c>
      <c r="M590" s="20">
        <v>0.0</v>
      </c>
      <c r="N590" s="20" t="s">
        <v>1581</v>
      </c>
      <c r="O590" s="107"/>
      <c r="P590" s="20" t="str">
        <f>IF((M590+'[1]Kenya Adopter Survey_ Summar...'!P379)=I590,"GOOD","Incomplete or issue")</f>
        <v>GOOD</v>
      </c>
      <c r="Q590" s="20">
        <v>0.0</v>
      </c>
      <c r="R590" s="85" t="s">
        <v>1570</v>
      </c>
      <c r="S590" s="74" t="s">
        <v>1571</v>
      </c>
    </row>
    <row r="591" spans="8:8">
      <c r="A591" s="20" t="s">
        <v>104</v>
      </c>
      <c r="B591" s="20" t="s">
        <v>150</v>
      </c>
      <c r="C591" s="20" t="s">
        <v>1555</v>
      </c>
      <c r="D591" s="20">
        <v>0.0</v>
      </c>
      <c r="E591" s="20">
        <v>0.0</v>
      </c>
      <c r="F591" s="20">
        <v>0.0</v>
      </c>
      <c r="G591" s="20">
        <f t="shared" si="64"/>
        <v>0.0</v>
      </c>
      <c r="H591" s="20" t="str">
        <f t="shared" si="65"/>
        <v>GOOD</v>
      </c>
      <c r="I591" s="20">
        <v>0.0</v>
      </c>
      <c r="J591" s="20">
        <f t="shared" si="63"/>
        <v>0.0</v>
      </c>
      <c r="K591" s="20">
        <f t="shared" si="67"/>
        <v>0.0</v>
      </c>
      <c r="L591" s="20" t="str">
        <f t="shared" si="66"/>
        <v>GOOD</v>
      </c>
      <c r="M591" s="20">
        <v>0.0</v>
      </c>
      <c r="N591" s="20" t="s">
        <v>1581</v>
      </c>
      <c r="O591" s="107"/>
      <c r="P591" s="20" t="str">
        <f>IF((M591+'[1]Kenya Adopter Survey_ Summar...'!P380)=I591,"GOOD","Incomplete or issue")</f>
        <v>GOOD</v>
      </c>
      <c r="Q591" s="20">
        <v>0.0</v>
      </c>
      <c r="R591" s="85" t="s">
        <v>189</v>
      </c>
      <c r="S591" s="74" t="s">
        <v>1571</v>
      </c>
    </row>
    <row r="592" spans="8:8">
      <c r="A592" s="20" t="s">
        <v>104</v>
      </c>
      <c r="B592" s="20" t="s">
        <v>150</v>
      </c>
      <c r="C592" s="20" t="s">
        <v>1556</v>
      </c>
      <c r="D592" s="20">
        <v>0.0</v>
      </c>
      <c r="E592" s="20">
        <v>0.0</v>
      </c>
      <c r="F592" s="20">
        <v>0.0</v>
      </c>
      <c r="G592" s="20">
        <f t="shared" si="64"/>
        <v>0.0</v>
      </c>
      <c r="H592" s="20" t="str">
        <f t="shared" si="65"/>
        <v>GOOD</v>
      </c>
      <c r="I592" s="20">
        <v>0.0</v>
      </c>
      <c r="J592" s="20">
        <f t="shared" si="63"/>
        <v>0.0</v>
      </c>
      <c r="K592" s="20">
        <f t="shared" si="67"/>
        <v>0.0</v>
      </c>
      <c r="L592" s="20" t="str">
        <f t="shared" si="66"/>
        <v>GOOD</v>
      </c>
      <c r="M592" s="20">
        <v>0.0</v>
      </c>
      <c r="N592" s="20" t="s">
        <v>1581</v>
      </c>
      <c r="O592" s="107"/>
      <c r="P592" s="20" t="str">
        <f>IF((M592+'[1]Kenya Adopter Survey_ Summar...'!P381)=I592,"GOOD","Incomplete or issue")</f>
        <v>GOOD</v>
      </c>
      <c r="Q592" s="20">
        <v>0.0</v>
      </c>
      <c r="R592" s="85" t="s">
        <v>189</v>
      </c>
      <c r="S592" s="74" t="s">
        <v>1571</v>
      </c>
    </row>
    <row r="593" spans="8:8">
      <c r="A593" s="20" t="s">
        <v>104</v>
      </c>
      <c r="B593" s="20" t="s">
        <v>150</v>
      </c>
      <c r="C593" s="20" t="s">
        <v>1559</v>
      </c>
      <c r="D593" s="20">
        <v>0.0</v>
      </c>
      <c r="E593" s="20">
        <v>0.0</v>
      </c>
      <c r="F593" s="20">
        <v>0.0</v>
      </c>
      <c r="G593" s="20">
        <f t="shared" si="64"/>
        <v>0.0</v>
      </c>
      <c r="H593" s="20" t="str">
        <f t="shared" si="65"/>
        <v>GOOD</v>
      </c>
      <c r="I593" s="20">
        <v>0.0</v>
      </c>
      <c r="J593" s="20">
        <f t="shared" si="63"/>
        <v>0.0</v>
      </c>
      <c r="K593" s="20">
        <f t="shared" si="67"/>
        <v>0.0</v>
      </c>
      <c r="L593" s="20" t="str">
        <f t="shared" si="66"/>
        <v>GOOD</v>
      </c>
      <c r="M593" s="20">
        <v>0.0</v>
      </c>
      <c r="N593" s="20" t="s">
        <v>1581</v>
      </c>
      <c r="O593" s="107"/>
      <c r="P593" s="20" t="str">
        <f>IF((M593+'[1]Kenya Adopter Survey_ Summar...'!P382)=I593,"GOOD","Incomplete or issue")</f>
        <v>GOOD</v>
      </c>
      <c r="Q593" s="20">
        <v>0.0</v>
      </c>
      <c r="R593" s="85" t="s">
        <v>189</v>
      </c>
      <c r="S593" s="74" t="s">
        <v>1571</v>
      </c>
    </row>
    <row r="594" spans="8:8">
      <c r="A594" s="22" t="s">
        <v>104</v>
      </c>
      <c r="B594" s="36" t="s">
        <v>150</v>
      </c>
      <c r="C594" s="36" t="s">
        <v>1606</v>
      </c>
      <c r="D594" s="36">
        <v>0.0</v>
      </c>
      <c r="E594" s="36">
        <v>0.0</v>
      </c>
      <c r="F594" s="36">
        <v>0.0</v>
      </c>
      <c r="G594" s="76">
        <f t="shared" si="64"/>
        <v>0.0</v>
      </c>
      <c r="H594" s="76" t="str">
        <f t="shared" si="65"/>
        <v>GOOD</v>
      </c>
      <c r="I594" s="36">
        <v>0.0</v>
      </c>
      <c r="J594" s="77">
        <f t="shared" si="63"/>
        <v>0.0</v>
      </c>
      <c r="K594" s="77">
        <f t="shared" si="67"/>
        <v>0.0</v>
      </c>
      <c r="L594" s="77" t="str">
        <f t="shared" si="66"/>
        <v>GOOD</v>
      </c>
      <c r="M594" s="36">
        <v>0.0</v>
      </c>
      <c r="N594" s="76" t="s">
        <v>1581</v>
      </c>
      <c r="P594" s="76" t="str">
        <f>IF((M594+'[1]Kenya Adopter Survey_ Summar...'!P383)=I594,"GOOD","Incomplete or issue")</f>
        <v>GOOD</v>
      </c>
      <c r="Q594" s="78">
        <v>0.0</v>
      </c>
      <c r="R594" s="45" t="s">
        <v>189</v>
      </c>
    </row>
    <row r="595" spans="8:8">
      <c r="A595" s="22" t="s">
        <v>104</v>
      </c>
      <c r="B595" s="36" t="s">
        <v>1602</v>
      </c>
      <c r="C595" s="36" t="s">
        <v>1606</v>
      </c>
      <c r="D595" s="36">
        <v>0.0</v>
      </c>
      <c r="E595" s="36">
        <v>0.0</v>
      </c>
      <c r="F595" s="36">
        <v>0.0</v>
      </c>
      <c r="G595" s="76">
        <f t="shared" si="64"/>
        <v>0.0</v>
      </c>
      <c r="H595" s="76" t="str">
        <f t="shared" si="65"/>
        <v>GOOD</v>
      </c>
      <c r="I595" s="36">
        <v>0.0</v>
      </c>
      <c r="J595" s="77">
        <f t="shared" si="63"/>
        <v>0.0</v>
      </c>
      <c r="K595" s="77">
        <f t="shared" si="67"/>
        <v>0.0</v>
      </c>
      <c r="L595" s="77" t="str">
        <f t="shared" si="66"/>
        <v>GOOD</v>
      </c>
      <c r="M595" s="36">
        <v>0.0</v>
      </c>
      <c r="N595" s="76" t="s">
        <v>1581</v>
      </c>
      <c r="P595" s="76" t="str">
        <f>IF((M595+'[1]Kenya Adopter Survey_ Summar...'!P384)=I595,"GOOD","Incomplete or issue")</f>
        <v>GOOD</v>
      </c>
      <c r="Q595" s="78">
        <v>0.0</v>
      </c>
      <c r="R595" s="45" t="s">
        <v>392</v>
      </c>
    </row>
    <row r="596" spans="8:8">
      <c r="A596" s="22" t="s">
        <v>104</v>
      </c>
      <c r="B596" s="36" t="s">
        <v>150</v>
      </c>
      <c r="C596" s="36" t="s">
        <v>1608</v>
      </c>
      <c r="D596" s="36">
        <v>0.0</v>
      </c>
      <c r="E596" s="36">
        <v>0.0</v>
      </c>
      <c r="F596" s="36">
        <v>0.0</v>
      </c>
      <c r="G596" s="76">
        <f t="shared" si="64"/>
        <v>0.0</v>
      </c>
      <c r="H596" s="76" t="str">
        <f t="shared" si="65"/>
        <v>GOOD</v>
      </c>
      <c r="I596" s="36">
        <v>0.0</v>
      </c>
      <c r="J596" s="77">
        <f t="shared" si="63"/>
        <v>0.0</v>
      </c>
      <c r="K596" s="77">
        <f t="shared" si="67"/>
        <v>0.0</v>
      </c>
      <c r="L596" s="77" t="str">
        <f t="shared" si="66"/>
        <v>GOOD</v>
      </c>
      <c r="M596" s="36">
        <v>0.0</v>
      </c>
      <c r="N596" s="76" t="s">
        <v>1581</v>
      </c>
      <c r="P596" s="76" t="str">
        <f>IF((M596+'[1]Kenya Adopter Survey_ Summar...'!P385)=I596,"GOOD","Incomplete or issue")</f>
        <v>GOOD</v>
      </c>
      <c r="Q596" s="78">
        <v>0.0</v>
      </c>
      <c r="R596" s="45" t="s">
        <v>189</v>
      </c>
    </row>
    <row r="597" spans="8:8">
      <c r="A597" s="22" t="s">
        <v>104</v>
      </c>
      <c r="B597" s="36" t="s">
        <v>150</v>
      </c>
      <c r="C597" s="36" t="s">
        <v>1609</v>
      </c>
      <c r="D597" s="36">
        <v>0.0</v>
      </c>
      <c r="E597" s="36">
        <v>0.0</v>
      </c>
      <c r="F597" s="36">
        <v>0.0</v>
      </c>
      <c r="G597" s="76">
        <f t="shared" si="64"/>
        <v>0.0</v>
      </c>
      <c r="H597" s="76" t="str">
        <f t="shared" si="65"/>
        <v>GOOD</v>
      </c>
      <c r="I597" s="36">
        <v>0.0</v>
      </c>
      <c r="J597" s="77">
        <f t="shared" si="63"/>
        <v>0.0</v>
      </c>
      <c r="K597" s="77">
        <f t="shared" si="67"/>
        <v>0.0</v>
      </c>
      <c r="L597" s="77" t="str">
        <f t="shared" si="66"/>
        <v>GOOD</v>
      </c>
      <c r="M597" s="36">
        <v>0.0</v>
      </c>
      <c r="N597" s="76" t="s">
        <v>1581</v>
      </c>
      <c r="P597" s="76" t="str">
        <f>IF((M597+'[1]Kenya Adopter Survey_ Summar...'!P386)=I597,"GOOD","Incomplete or issue")</f>
        <v>GOOD</v>
      </c>
      <c r="Q597" s="78">
        <v>0.0</v>
      </c>
      <c r="R597" s="45" t="s">
        <v>189</v>
      </c>
    </row>
    <row r="598" spans="8:8">
      <c r="A598" s="22" t="s">
        <v>104</v>
      </c>
      <c r="B598" s="36" t="s">
        <v>150</v>
      </c>
      <c r="C598" s="36" t="s">
        <v>1610</v>
      </c>
      <c r="D598" s="36">
        <v>0.0</v>
      </c>
      <c r="E598" s="36">
        <v>0.0</v>
      </c>
      <c r="F598" s="36">
        <v>0.0</v>
      </c>
      <c r="G598" s="76">
        <f t="shared" si="64"/>
        <v>0.0</v>
      </c>
      <c r="H598" s="76" t="str">
        <f t="shared" si="65"/>
        <v>GOOD</v>
      </c>
      <c r="I598" s="36">
        <v>0.0</v>
      </c>
      <c r="J598" s="77">
        <f t="shared" si="63"/>
        <v>0.0</v>
      </c>
      <c r="K598" s="77">
        <f t="shared" si="67"/>
        <v>0.0</v>
      </c>
      <c r="L598" s="77" t="str">
        <f t="shared" si="66"/>
        <v>GOOD</v>
      </c>
      <c r="M598" s="36">
        <v>0.0</v>
      </c>
      <c r="N598" s="76" t="s">
        <v>1581</v>
      </c>
      <c r="P598" s="76" t="str">
        <f>IF((M598+'[1]Kenya Adopter Survey_ Summar...'!P387)=I598,"GOOD","Incomplete or issue")</f>
        <v>GOOD</v>
      </c>
      <c r="Q598" s="78">
        <v>0.0</v>
      </c>
      <c r="R598" s="45" t="s">
        <v>189</v>
      </c>
    </row>
    <row r="599" spans="8:8">
      <c r="A599" s="22" t="s">
        <v>104</v>
      </c>
      <c r="B599" s="36" t="s">
        <v>150</v>
      </c>
      <c r="C599" s="36" t="s">
        <v>1616</v>
      </c>
      <c r="D599" s="36">
        <v>0.0</v>
      </c>
      <c r="E599" s="36">
        <v>0.0</v>
      </c>
      <c r="F599" s="36">
        <v>0.0</v>
      </c>
      <c r="G599" s="76">
        <f t="shared" si="64"/>
        <v>0.0</v>
      </c>
      <c r="H599" s="76" t="str">
        <f t="shared" si="65"/>
        <v>GOOD</v>
      </c>
      <c r="I599" s="36">
        <v>0.0</v>
      </c>
      <c r="J599" s="77">
        <f t="shared" si="63"/>
        <v>0.0</v>
      </c>
      <c r="K599" s="77">
        <f t="shared" si="67"/>
        <v>0.0</v>
      </c>
      <c r="L599" s="77" t="str">
        <f t="shared" si="66"/>
        <v>GOOD</v>
      </c>
      <c r="M599" s="36">
        <v>0.0</v>
      </c>
      <c r="N599" s="76" t="s">
        <v>1581</v>
      </c>
      <c r="P599" s="76" t="str">
        <f>IF((M599+'[1]Kenya Adopter Survey_ Summar...'!P389)=I599,"GOOD","Incomplete or issue")</f>
        <v>GOOD</v>
      </c>
      <c r="Q599" s="78">
        <v>0.0</v>
      </c>
      <c r="R599" s="45" t="s">
        <v>189</v>
      </c>
    </row>
    <row r="600" spans="8:8">
      <c r="A600" s="22" t="s">
        <v>104</v>
      </c>
      <c r="B600" s="36" t="s">
        <v>150</v>
      </c>
      <c r="C600" s="36" t="s">
        <v>1628</v>
      </c>
      <c r="D600" s="36">
        <v>0.0</v>
      </c>
      <c r="E600" s="36">
        <v>0.0</v>
      </c>
      <c r="F600" s="36">
        <v>0.0</v>
      </c>
      <c r="G600" s="76">
        <f t="shared" si="64"/>
        <v>0.0</v>
      </c>
      <c r="H600" s="76" t="str">
        <f t="shared" si="65"/>
        <v>GOOD</v>
      </c>
      <c r="I600" s="36">
        <v>0.0</v>
      </c>
      <c r="J600" s="77">
        <f t="shared" si="63"/>
        <v>0.0</v>
      </c>
      <c r="K600" s="77">
        <f t="shared" si="67"/>
        <v>0.0</v>
      </c>
      <c r="L600" s="77" t="str">
        <f t="shared" si="66"/>
        <v>GOOD</v>
      </c>
      <c r="M600" s="36">
        <v>0.0</v>
      </c>
      <c r="N600" s="76" t="s">
        <v>1581</v>
      </c>
      <c r="P600" s="76" t="str">
        <f>IF((M600+'[1]Kenya Adopter Survey_ Summar...'!P390)=I600,"GOOD","Incomplete or issue")</f>
        <v>GOOD</v>
      </c>
      <c r="Q600" s="78">
        <v>0.0</v>
      </c>
      <c r="R600" s="45" t="s">
        <v>189</v>
      </c>
    </row>
    <row r="601" spans="8:8">
      <c r="A601" s="22" t="s">
        <v>104</v>
      </c>
      <c r="B601" s="36" t="s">
        <v>150</v>
      </c>
      <c r="C601" s="36" t="s">
        <v>1629</v>
      </c>
      <c r="D601" s="36">
        <v>0.0</v>
      </c>
      <c r="E601" s="36">
        <v>0.0</v>
      </c>
      <c r="F601" s="36">
        <v>0.0</v>
      </c>
      <c r="G601" s="76">
        <f t="shared" si="64"/>
        <v>0.0</v>
      </c>
      <c r="H601" s="76" t="str">
        <f t="shared" si="65"/>
        <v>GOOD</v>
      </c>
      <c r="I601" s="36">
        <v>0.0</v>
      </c>
      <c r="J601" s="77">
        <f t="shared" si="63"/>
        <v>0.0</v>
      </c>
      <c r="K601" s="77">
        <f t="shared" si="67"/>
        <v>0.0</v>
      </c>
      <c r="L601" s="77" t="str">
        <f t="shared" si="66"/>
        <v>GOOD</v>
      </c>
      <c r="M601" s="36">
        <v>0.0</v>
      </c>
      <c r="N601" s="76" t="s">
        <v>1581</v>
      </c>
      <c r="P601" s="76" t="str">
        <f>IF((M601+'[1]Kenya Adopter Survey_ Summar...'!P391)=I601,"GOOD","Incomplete or issue")</f>
        <v>GOOD</v>
      </c>
      <c r="Q601" s="78">
        <v>0.0</v>
      </c>
      <c r="R601" s="45" t="s">
        <v>189</v>
      </c>
    </row>
    <row r="602" spans="8:8">
      <c r="A602" s="22" t="s">
        <v>104</v>
      </c>
      <c r="B602" s="36" t="s">
        <v>150</v>
      </c>
      <c r="C602" s="36" t="s">
        <v>1633</v>
      </c>
      <c r="D602" s="36">
        <v>0.0</v>
      </c>
      <c r="E602" s="36">
        <v>0.0</v>
      </c>
      <c r="F602" s="36">
        <v>0.0</v>
      </c>
      <c r="G602" s="76">
        <f t="shared" si="64"/>
        <v>0.0</v>
      </c>
      <c r="H602" s="76" t="str">
        <f t="shared" si="65"/>
        <v>GOOD</v>
      </c>
      <c r="I602" s="36">
        <v>0.0</v>
      </c>
      <c r="J602" s="77">
        <f t="shared" si="63"/>
        <v>0.0</v>
      </c>
      <c r="K602" s="77">
        <f t="shared" si="67"/>
        <v>0.0</v>
      </c>
      <c r="L602" s="77" t="str">
        <f t="shared" si="66"/>
        <v>GOOD</v>
      </c>
      <c r="M602" s="36">
        <v>0.0</v>
      </c>
      <c r="N602" s="76" t="s">
        <v>1581</v>
      </c>
      <c r="P602" s="76" t="str">
        <f>IF((M602+'[1]Kenya Adopter Survey_ Summar...'!P392)=I602,"GOOD","Incomplete or issue")</f>
        <v>GOOD</v>
      </c>
      <c r="Q602" s="78">
        <v>0.0</v>
      </c>
      <c r="R602" s="45" t="s">
        <v>189</v>
      </c>
    </row>
    <row r="603" spans="8:8" ht="28.8">
      <c r="A603" s="22" t="s">
        <v>104</v>
      </c>
      <c r="B603" s="36" t="s">
        <v>150</v>
      </c>
      <c r="C603" s="36" t="s">
        <v>1634</v>
      </c>
      <c r="D603" s="36">
        <v>1.0</v>
      </c>
      <c r="E603" s="36">
        <v>1.0</v>
      </c>
      <c r="F603" s="36">
        <v>0.0</v>
      </c>
      <c r="G603" s="76">
        <f t="shared" si="64"/>
        <v>1.0</v>
      </c>
      <c r="H603" s="76" t="str">
        <f t="shared" si="65"/>
        <v>GOOD</v>
      </c>
      <c r="I603" s="36">
        <v>1.0</v>
      </c>
      <c r="J603" s="77">
        <f t="shared" si="63"/>
        <v>0.0</v>
      </c>
      <c r="K603" s="77">
        <f t="shared" si="67"/>
        <v>1.0</v>
      </c>
      <c r="L603" s="77" t="str">
        <f t="shared" si="66"/>
        <v>GOOD</v>
      </c>
      <c r="M603" s="36">
        <v>1.0</v>
      </c>
      <c r="N603" s="76" t="s">
        <v>1581</v>
      </c>
      <c r="P603" s="76" t="str">
        <f>IF((M603+'[1]Kenya Adopter Survey_ Summar...'!P393)=I603,"GOOD","Incomplete or issue")</f>
        <v>GOOD</v>
      </c>
      <c r="Q603" s="78">
        <v>1.0</v>
      </c>
      <c r="R603" s="45" t="s">
        <v>190</v>
      </c>
    </row>
    <row r="604" spans="8:8">
      <c r="A604" s="22" t="s">
        <v>104</v>
      </c>
      <c r="B604" s="36" t="s">
        <v>137</v>
      </c>
      <c r="C604" s="36" t="s">
        <v>1609</v>
      </c>
      <c r="D604" s="36">
        <v>0.0</v>
      </c>
      <c r="E604" s="36">
        <v>0.0</v>
      </c>
      <c r="F604" s="36">
        <v>0.0</v>
      </c>
      <c r="G604" s="76">
        <f t="shared" si="64"/>
        <v>0.0</v>
      </c>
      <c r="H604" s="76" t="str">
        <f t="shared" si="65"/>
        <v>GOOD</v>
      </c>
      <c r="I604" s="36">
        <v>0.0</v>
      </c>
      <c r="J604" s="77">
        <f t="shared" si="63"/>
        <v>0.0</v>
      </c>
      <c r="K604" s="77">
        <f t="shared" si="67"/>
        <v>0.0</v>
      </c>
      <c r="L604" s="77" t="str">
        <f t="shared" si="66"/>
        <v>GOOD</v>
      </c>
      <c r="M604" s="36">
        <v>0.0</v>
      </c>
      <c r="N604" s="76" t="s">
        <v>1581</v>
      </c>
      <c r="O604">
        <v>0.0</v>
      </c>
      <c r="P604" s="76" t="str">
        <f>IF((M604+'[1]Kenya Adopter Survey_ Summar...'!P394)=I604,"GOOD","Incomplete or issue")</f>
        <v>GOOD</v>
      </c>
      <c r="Q604" s="78">
        <v>0.0</v>
      </c>
      <c r="R604" s="45" t="s">
        <v>138</v>
      </c>
    </row>
    <row r="605" spans="8:8">
      <c r="A605" s="22" t="s">
        <v>104</v>
      </c>
      <c r="B605" s="36" t="s">
        <v>137</v>
      </c>
      <c r="C605" s="36" t="s">
        <v>1610</v>
      </c>
      <c r="D605" s="36">
        <v>0.0</v>
      </c>
      <c r="E605" s="36">
        <v>0.0</v>
      </c>
      <c r="F605" s="36">
        <v>0.0</v>
      </c>
      <c r="G605" s="76">
        <f t="shared" si="64"/>
        <v>0.0</v>
      </c>
      <c r="H605" s="76" t="str">
        <f t="shared" si="65"/>
        <v>GOOD</v>
      </c>
      <c r="I605" s="36">
        <v>0.0</v>
      </c>
      <c r="J605" s="77">
        <f t="shared" si="63"/>
        <v>0.0</v>
      </c>
      <c r="K605" s="77">
        <f t="shared" si="67"/>
        <v>0.0</v>
      </c>
      <c r="L605" s="77" t="str">
        <f t="shared" si="66"/>
        <v>GOOD</v>
      </c>
      <c r="M605" s="36">
        <v>0.0</v>
      </c>
      <c r="N605" s="76" t="s">
        <v>1581</v>
      </c>
      <c r="O605">
        <v>0.0</v>
      </c>
      <c r="P605" s="76" t="str">
        <f>IF((M605+'[1]Kenya Adopter Survey_ Summar...'!P395)=I605,"GOOD","Incomplete or issue")</f>
        <v>GOOD</v>
      </c>
      <c r="Q605" s="78">
        <v>0.0</v>
      </c>
      <c r="R605" s="45" t="s">
        <v>138</v>
      </c>
    </row>
    <row r="606" spans="8:8">
      <c r="A606" s="22" t="s">
        <v>104</v>
      </c>
      <c r="B606" s="36" t="s">
        <v>137</v>
      </c>
      <c r="C606" s="36" t="s">
        <v>1611</v>
      </c>
      <c r="D606" s="36">
        <v>0.0</v>
      </c>
      <c r="E606" s="36">
        <v>0.0</v>
      </c>
      <c r="F606" s="36">
        <v>0.0</v>
      </c>
      <c r="G606" s="76">
        <f t="shared" si="64"/>
        <v>0.0</v>
      </c>
      <c r="H606" s="76" t="str">
        <f t="shared" si="65"/>
        <v>GOOD</v>
      </c>
      <c r="I606" s="36">
        <v>0.0</v>
      </c>
      <c r="J606" s="77">
        <f t="shared" si="63"/>
        <v>0.0</v>
      </c>
      <c r="K606" s="77">
        <f t="shared" si="67"/>
        <v>0.0</v>
      </c>
      <c r="L606" s="77" t="str">
        <f t="shared" si="66"/>
        <v>GOOD</v>
      </c>
      <c r="M606" s="36">
        <v>0.0</v>
      </c>
      <c r="N606" s="76" t="s">
        <v>1581</v>
      </c>
      <c r="O606">
        <v>0.0</v>
      </c>
      <c r="P606" s="76" t="str">
        <f>IF((M606+'[1]Kenya Adopter Survey_ Summar...'!P396)=I606,"GOOD","Incomplete or issue")</f>
        <v>GOOD</v>
      </c>
      <c r="Q606" s="78">
        <v>0.0</v>
      </c>
      <c r="R606" s="45" t="s">
        <v>138</v>
      </c>
    </row>
    <row r="607" spans="8:8">
      <c r="A607" s="22" t="s">
        <v>654</v>
      </c>
      <c r="B607" s="36" t="s">
        <v>1573</v>
      </c>
      <c r="C607" s="36" t="s">
        <v>1616</v>
      </c>
      <c r="D607" s="36">
        <v>0.0</v>
      </c>
      <c r="E607" s="36">
        <v>0.0</v>
      </c>
      <c r="F607" s="36">
        <v>0.0</v>
      </c>
      <c r="G607" s="76">
        <f t="shared" si="64"/>
        <v>0.0</v>
      </c>
      <c r="H607" s="76" t="str">
        <f t="shared" si="65"/>
        <v>GOOD</v>
      </c>
      <c r="I607" s="36">
        <v>0.0</v>
      </c>
      <c r="J607" s="77">
        <f t="shared" si="63"/>
        <v>0.0</v>
      </c>
      <c r="K607" s="77">
        <f t="shared" si="67"/>
        <v>0.0</v>
      </c>
      <c r="L607" s="77" t="str">
        <f t="shared" si="66"/>
        <v>GOOD</v>
      </c>
      <c r="M607" s="36">
        <v>0.0</v>
      </c>
      <c r="N607" s="76" t="s">
        <v>1581</v>
      </c>
      <c r="P607" s="76" t="str">
        <f>IF((M607+'[1]Kenya Adopter Survey_ Summar...'!P397)=I607,"GOOD","Incomplete or issue")</f>
        <v>GOOD</v>
      </c>
      <c r="Q607" s="78">
        <v>0.0</v>
      </c>
      <c r="R607" s="99" t="s">
        <v>1619</v>
      </c>
    </row>
    <row r="608" spans="8:8">
      <c r="A608" s="22" t="s">
        <v>654</v>
      </c>
      <c r="B608" s="36" t="s">
        <v>1573</v>
      </c>
      <c r="C608" s="36" t="s">
        <v>1628</v>
      </c>
      <c r="D608" s="36">
        <v>0.0</v>
      </c>
      <c r="E608" s="36">
        <v>0.0</v>
      </c>
      <c r="F608" s="36">
        <v>0.0</v>
      </c>
      <c r="G608" s="76">
        <f t="shared" si="64"/>
        <v>0.0</v>
      </c>
      <c r="H608" s="76" t="str">
        <f t="shared" si="65"/>
        <v>GOOD</v>
      </c>
      <c r="I608" s="36">
        <v>0.0</v>
      </c>
      <c r="J608" s="77">
        <f t="shared" si="63"/>
        <v>0.0</v>
      </c>
      <c r="K608" s="77">
        <f t="shared" si="67"/>
        <v>0.0</v>
      </c>
      <c r="L608" s="77" t="str">
        <f t="shared" si="66"/>
        <v>GOOD</v>
      </c>
      <c r="M608" s="36">
        <v>0.0</v>
      </c>
      <c r="N608" s="76" t="s">
        <v>1581</v>
      </c>
      <c r="P608" s="76" t="str">
        <f>IF((M608+'[1]Kenya Adopter Survey_ Summar...'!P398)=I608,"GOOD","Incomplete or issue")</f>
        <v>GOOD</v>
      </c>
      <c r="Q608" s="78">
        <v>0.0</v>
      </c>
      <c r="R608" s="36" t="s">
        <v>323</v>
      </c>
    </row>
    <row r="609" spans="8:8">
      <c r="A609" s="22" t="s">
        <v>654</v>
      </c>
      <c r="B609" s="36" t="s">
        <v>1573</v>
      </c>
      <c r="C609" s="36" t="s">
        <v>1629</v>
      </c>
      <c r="D609" s="36">
        <v>0.0</v>
      </c>
      <c r="E609" s="36">
        <v>0.0</v>
      </c>
      <c r="F609" s="36">
        <v>0.0</v>
      </c>
      <c r="G609" s="76">
        <f t="shared" si="64"/>
        <v>0.0</v>
      </c>
      <c r="H609" s="76" t="str">
        <f t="shared" si="65"/>
        <v>GOOD</v>
      </c>
      <c r="I609" s="36">
        <v>0.0</v>
      </c>
      <c r="J609" s="77">
        <f t="shared" si="63"/>
        <v>0.0</v>
      </c>
      <c r="K609" s="77">
        <f t="shared" si="67"/>
        <v>0.0</v>
      </c>
      <c r="L609" s="77" t="str">
        <f t="shared" si="66"/>
        <v>GOOD</v>
      </c>
      <c r="M609" s="36">
        <v>0.0</v>
      </c>
      <c r="N609" s="76" t="s">
        <v>1581</v>
      </c>
      <c r="P609" s="76" t="str">
        <f>IF((M609+'[1]Kenya Adopter Survey_ Summar...'!P399)=I609,"GOOD","Incomplete or issue")</f>
        <v>GOOD</v>
      </c>
      <c r="Q609" s="78">
        <v>0.0</v>
      </c>
      <c r="R609" s="99" t="s">
        <v>1619</v>
      </c>
    </row>
    <row r="610" spans="8:8">
      <c r="A610" s="22" t="s">
        <v>654</v>
      </c>
      <c r="B610" s="36" t="s">
        <v>1573</v>
      </c>
      <c r="C610" s="36" t="s">
        <v>1633</v>
      </c>
      <c r="D610" s="36">
        <v>0.0</v>
      </c>
      <c r="E610" s="36">
        <v>0.0</v>
      </c>
      <c r="F610" s="36">
        <v>0.0</v>
      </c>
      <c r="G610" s="76">
        <f t="shared" si="64"/>
        <v>0.0</v>
      </c>
      <c r="H610" s="76" t="str">
        <f t="shared" si="65"/>
        <v>GOOD</v>
      </c>
      <c r="I610" s="36">
        <v>0.0</v>
      </c>
      <c r="J610" s="77">
        <f t="shared" si="63"/>
        <v>0.0</v>
      </c>
      <c r="K610" s="77">
        <f t="shared" si="67"/>
        <v>0.0</v>
      </c>
      <c r="L610" s="77" t="str">
        <f t="shared" si="66"/>
        <v>GOOD</v>
      </c>
      <c r="M610" s="36">
        <v>0.0</v>
      </c>
      <c r="N610" s="76" t="s">
        <v>1581</v>
      </c>
      <c r="P610" s="76" t="str">
        <f>IF((M610+'[1]Kenya Adopter Survey_ Summar...'!P400)=I610,"GOOD","Incomplete or issue")</f>
        <v>GOOD</v>
      </c>
      <c r="Q610" s="78">
        <v>0.0</v>
      </c>
      <c r="R610" s="36" t="s">
        <v>324</v>
      </c>
    </row>
    <row r="611" spans="8:8" ht="28.8">
      <c r="A611" s="22" t="s">
        <v>654</v>
      </c>
      <c r="B611" s="36" t="s">
        <v>1573</v>
      </c>
      <c r="C611" s="36" t="s">
        <v>1634</v>
      </c>
      <c r="D611" s="36">
        <v>0.0</v>
      </c>
      <c r="E611" s="36">
        <v>0.0</v>
      </c>
      <c r="F611" s="36">
        <v>0.0</v>
      </c>
      <c r="G611" s="76">
        <f t="shared" si="64"/>
        <v>0.0</v>
      </c>
      <c r="H611" s="76" t="str">
        <f t="shared" si="65"/>
        <v>GOOD</v>
      </c>
      <c r="I611" s="36">
        <v>0.0</v>
      </c>
      <c r="J611" s="77">
        <f t="shared" si="63"/>
        <v>0.0</v>
      </c>
      <c r="K611" s="77">
        <f t="shared" si="67"/>
        <v>0.0</v>
      </c>
      <c r="L611" s="77" t="str">
        <f t="shared" si="66"/>
        <v>GOOD</v>
      </c>
      <c r="M611" s="36">
        <v>0.0</v>
      </c>
      <c r="N611" s="76" t="s">
        <v>1581</v>
      </c>
      <c r="P611" s="76" t="str">
        <f>IF((M611+'[1]Kenya Adopter Survey_ Summar...'!P401)=I611,"GOOD","Incomplete or issue")</f>
        <v>GOOD</v>
      </c>
      <c r="Q611" s="78">
        <v>0.0</v>
      </c>
      <c r="R611" s="99" t="s">
        <v>1637</v>
      </c>
    </row>
    <row r="612" spans="8:8" ht="43.2">
      <c r="A612" s="22" t="s">
        <v>654</v>
      </c>
      <c r="B612" s="36" t="s">
        <v>657</v>
      </c>
      <c r="C612" s="36" t="s">
        <v>1616</v>
      </c>
      <c r="D612" s="36">
        <v>0.0</v>
      </c>
      <c r="E612" s="36">
        <v>0.0</v>
      </c>
      <c r="F612" s="36">
        <v>0.0</v>
      </c>
      <c r="G612" s="76">
        <f t="shared" si="64"/>
        <v>0.0</v>
      </c>
      <c r="H612" s="76" t="str">
        <f t="shared" si="65"/>
        <v>GOOD</v>
      </c>
      <c r="I612" s="36">
        <v>0.0</v>
      </c>
      <c r="J612" s="77">
        <f t="shared" si="63"/>
        <v>0.0</v>
      </c>
      <c r="K612" s="77">
        <f t="shared" si="67"/>
        <v>0.0</v>
      </c>
      <c r="L612" s="77" t="str">
        <f t="shared" si="66"/>
        <v>GOOD</v>
      </c>
      <c r="M612" s="36">
        <v>0.0</v>
      </c>
      <c r="N612" s="76" t="s">
        <v>1581</v>
      </c>
      <c r="P612" s="76" t="str">
        <f>IF((M612+'[1]Kenya Adopter Survey_ Summar...'!P402)=I612,"GOOD","Incomplete or issue")</f>
        <v>GOOD</v>
      </c>
      <c r="Q612" s="78">
        <v>0.0</v>
      </c>
      <c r="R612" s="45" t="s">
        <v>360</v>
      </c>
    </row>
    <row r="613" spans="8:8" ht="43.2">
      <c r="A613" s="22" t="s">
        <v>654</v>
      </c>
      <c r="B613" s="36" t="s">
        <v>657</v>
      </c>
      <c r="C613" s="36" t="s">
        <v>1628</v>
      </c>
      <c r="D613" s="36">
        <v>0.0</v>
      </c>
      <c r="E613" s="36">
        <v>0.0</v>
      </c>
      <c r="F613" s="36">
        <v>0.0</v>
      </c>
      <c r="G613" s="76">
        <f t="shared" si="64"/>
        <v>0.0</v>
      </c>
      <c r="H613" s="76" t="str">
        <f t="shared" si="65"/>
        <v>GOOD</v>
      </c>
      <c r="I613" s="36">
        <v>0.0</v>
      </c>
      <c r="J613" s="77">
        <f t="shared" si="63"/>
        <v>0.0</v>
      </c>
      <c r="K613" s="77">
        <f t="shared" si="67"/>
        <v>0.0</v>
      </c>
      <c r="L613" s="77" t="str">
        <f t="shared" si="66"/>
        <v>GOOD</v>
      </c>
      <c r="M613" s="36">
        <v>0.0</v>
      </c>
      <c r="N613" s="76" t="s">
        <v>1581</v>
      </c>
      <c r="P613" s="76" t="str">
        <f>IF((M613+'[1]Kenya Adopter Survey_ Summar...'!P403)=I613,"GOOD","Incomplete or issue")</f>
        <v>GOOD</v>
      </c>
      <c r="Q613" s="78">
        <v>0.0</v>
      </c>
      <c r="R613" s="45" t="s">
        <v>360</v>
      </c>
    </row>
    <row r="614" spans="8:8" ht="43.2">
      <c r="A614" s="22" t="s">
        <v>654</v>
      </c>
      <c r="B614" s="36" t="s">
        <v>657</v>
      </c>
      <c r="C614" s="36" t="s">
        <v>1629</v>
      </c>
      <c r="D614" s="36">
        <v>1.0</v>
      </c>
      <c r="E614" s="36">
        <v>1.0</v>
      </c>
      <c r="F614" s="36">
        <v>0.0</v>
      </c>
      <c r="G614" s="76">
        <f t="shared" si="64"/>
        <v>1.0</v>
      </c>
      <c r="H614" s="76" t="str">
        <f t="shared" si="65"/>
        <v>GOOD</v>
      </c>
      <c r="I614" s="36">
        <v>1.0</v>
      </c>
      <c r="J614" s="77">
        <f t="shared" si="63"/>
        <v>0.0</v>
      </c>
      <c r="K614" s="77">
        <f t="shared" si="67"/>
        <v>1.0</v>
      </c>
      <c r="L614" s="77" t="str">
        <f t="shared" si="66"/>
        <v>GOOD</v>
      </c>
      <c r="M614" s="36">
        <v>1.0</v>
      </c>
      <c r="N614" s="76" t="s">
        <v>1581</v>
      </c>
      <c r="P614" s="76" t="str">
        <f>IF((M614+'[1]Kenya Adopter Survey_ Summar...'!P404)=I614,"GOOD","Incomplete or issue")</f>
        <v>GOOD</v>
      </c>
      <c r="Q614" s="78">
        <v>1.0</v>
      </c>
      <c r="R614" s="45" t="s">
        <v>361</v>
      </c>
    </row>
    <row r="615" spans="8:8" ht="28.8">
      <c r="A615" s="22" t="s">
        <v>654</v>
      </c>
      <c r="B615" s="36" t="s">
        <v>657</v>
      </c>
      <c r="C615" s="36" t="s">
        <v>1633</v>
      </c>
      <c r="D615" s="36">
        <v>0.0</v>
      </c>
      <c r="E615" s="36">
        <v>0.0</v>
      </c>
      <c r="F615" s="36">
        <v>0.0</v>
      </c>
      <c r="G615" s="76">
        <f t="shared" si="64"/>
        <v>0.0</v>
      </c>
      <c r="H615" s="76" t="str">
        <f t="shared" si="65"/>
        <v>GOOD</v>
      </c>
      <c r="I615" s="36">
        <v>0.0</v>
      </c>
      <c r="J615" s="77">
        <f t="shared" si="63"/>
        <v>0.0</v>
      </c>
      <c r="K615" s="77">
        <f t="shared" si="68" ref="K615:K646">SUM(I615:J615)</f>
        <v>0.0</v>
      </c>
      <c r="L615" s="77" t="str">
        <f t="shared" si="66"/>
        <v>GOOD</v>
      </c>
      <c r="M615" s="36">
        <v>0.0</v>
      </c>
      <c r="N615" s="76" t="s">
        <v>1581</v>
      </c>
      <c r="P615" s="76" t="str">
        <f>IF((M615+'[1]Kenya Adopter Survey_ Summar...'!P405)=I615,"GOOD","Incomplete or issue")</f>
        <v>GOOD</v>
      </c>
      <c r="Q615" s="78">
        <v>0.0</v>
      </c>
      <c r="R615" s="45" t="s">
        <v>362</v>
      </c>
    </row>
    <row r="616" spans="8:8" ht="43.2">
      <c r="A616" s="22" t="s">
        <v>654</v>
      </c>
      <c r="B616" s="36" t="s">
        <v>657</v>
      </c>
      <c r="C616" s="36" t="s">
        <v>1634</v>
      </c>
      <c r="D616" s="36">
        <v>0.0</v>
      </c>
      <c r="E616" s="36">
        <v>0.0</v>
      </c>
      <c r="F616" s="36">
        <v>0.0</v>
      </c>
      <c r="G616" s="76">
        <f t="shared" si="64"/>
        <v>0.0</v>
      </c>
      <c r="H616" s="76" t="str">
        <f t="shared" si="65"/>
        <v>GOOD</v>
      </c>
      <c r="I616" s="36">
        <v>0.0</v>
      </c>
      <c r="J616" s="77">
        <f t="shared" si="63"/>
        <v>0.0</v>
      </c>
      <c r="K616" s="77">
        <f t="shared" si="68"/>
        <v>0.0</v>
      </c>
      <c r="L616" s="77" t="str">
        <f t="shared" si="66"/>
        <v>GOOD</v>
      </c>
      <c r="M616" s="36">
        <v>0.0</v>
      </c>
      <c r="N616" s="76" t="s">
        <v>1581</v>
      </c>
      <c r="P616" s="76" t="str">
        <f>IF((M616+'[1]Kenya Adopter Survey_ Summar...'!P406)=I616,"GOOD","Incomplete or issue")</f>
        <v>GOOD</v>
      </c>
      <c r="Q616" s="78">
        <v>0.0</v>
      </c>
      <c r="R616" s="45" t="s">
        <v>349</v>
      </c>
    </row>
    <row r="617" spans="8:8">
      <c r="A617" s="121" t="s">
        <v>654</v>
      </c>
      <c r="B617" s="36" t="s">
        <v>1576</v>
      </c>
      <c r="C617" s="110">
        <v>45570.0</v>
      </c>
      <c r="D617" s="36">
        <v>0.0</v>
      </c>
      <c r="E617" s="36">
        <v>0.0</v>
      </c>
      <c r="F617" s="36">
        <v>0.0</v>
      </c>
      <c r="G617" s="76">
        <f t="shared" si="64"/>
        <v>0.0</v>
      </c>
      <c r="H617" s="76" t="str">
        <f t="shared" si="65"/>
        <v>GOOD</v>
      </c>
      <c r="I617" s="36">
        <v>0.0</v>
      </c>
      <c r="J617" s="77">
        <f t="shared" si="63"/>
        <v>0.0</v>
      </c>
      <c r="K617" s="77">
        <f t="shared" si="68"/>
        <v>0.0</v>
      </c>
      <c r="L617" s="77" t="str">
        <f t="shared" si="66"/>
        <v>GOOD</v>
      </c>
      <c r="M617" s="36">
        <v>0.0</v>
      </c>
      <c r="N617" s="76" t="s">
        <v>1581</v>
      </c>
      <c r="P617" s="76" t="str">
        <f>IF((M617+'[1]Kenya Adopter Survey_ Summar...'!P407)=I617,"GOOD","Incomplete or issue")</f>
        <v>GOOD</v>
      </c>
      <c r="Q617" s="78">
        <v>0.0</v>
      </c>
      <c r="R617" s="45" t="s">
        <v>1620</v>
      </c>
      <c r="S617" s="97" t="s">
        <v>1638</v>
      </c>
    </row>
    <row r="618" spans="8:8">
      <c r="A618" s="121" t="s">
        <v>654</v>
      </c>
      <c r="B618" s="36" t="s">
        <v>1576</v>
      </c>
      <c r="C618" s="52" t="s">
        <v>1559</v>
      </c>
      <c r="D618" s="36">
        <v>0.0</v>
      </c>
      <c r="E618" s="36">
        <v>0.0</v>
      </c>
      <c r="F618" s="36">
        <v>0.0</v>
      </c>
      <c r="G618" s="76">
        <f t="shared" si="64"/>
        <v>0.0</v>
      </c>
      <c r="H618" s="76" t="str">
        <f t="shared" si="65"/>
        <v>GOOD</v>
      </c>
      <c r="I618" s="36">
        <v>0.0</v>
      </c>
      <c r="J618" s="77">
        <f t="shared" si="63"/>
        <v>0.0</v>
      </c>
      <c r="K618" s="77">
        <f t="shared" si="68"/>
        <v>0.0</v>
      </c>
      <c r="L618" s="77" t="str">
        <f t="shared" si="66"/>
        <v>GOOD</v>
      </c>
      <c r="M618" s="36">
        <v>0.0</v>
      </c>
      <c r="N618" s="76" t="s">
        <v>1581</v>
      </c>
      <c r="P618" s="76" t="str">
        <f>IF((M618+'[1]Kenya Adopter Survey_ Summar...'!P408)=I618,"GOOD","Incomplete or issue")</f>
        <v>GOOD</v>
      </c>
      <c r="Q618" s="78">
        <v>0.0</v>
      </c>
      <c r="R618" s="45" t="s">
        <v>296</v>
      </c>
      <c r="S618" s="97" t="s">
        <v>1638</v>
      </c>
    </row>
    <row r="619" spans="8:8">
      <c r="A619" s="36" t="s">
        <v>654</v>
      </c>
      <c r="B619" s="36" t="s">
        <v>1576</v>
      </c>
      <c r="C619" s="52" t="s">
        <v>1606</v>
      </c>
      <c r="D619" s="36">
        <v>0.0</v>
      </c>
      <c r="E619" s="36">
        <v>0.0</v>
      </c>
      <c r="F619" s="36">
        <v>0.0</v>
      </c>
      <c r="G619" s="76">
        <f t="shared" si="64"/>
        <v>0.0</v>
      </c>
      <c r="H619" s="76" t="str">
        <f t="shared" si="65"/>
        <v>GOOD</v>
      </c>
      <c r="I619" s="36">
        <v>0.0</v>
      </c>
      <c r="J619" s="77">
        <f t="shared" si="63"/>
        <v>0.0</v>
      </c>
      <c r="K619" s="77">
        <f t="shared" si="68"/>
        <v>0.0</v>
      </c>
      <c r="L619" s="77" t="str">
        <f t="shared" si="66"/>
        <v>GOOD</v>
      </c>
      <c r="M619" s="36">
        <v>0.0</v>
      </c>
      <c r="N619" s="76" t="s">
        <v>1581</v>
      </c>
      <c r="P619" s="76" t="str">
        <f>IF((M619+'[1]Kenya Adopter Survey_ Summar...'!P409)=I619,"GOOD","Incomplete or issue")</f>
        <v>GOOD</v>
      </c>
      <c r="Q619" s="78">
        <v>0.0</v>
      </c>
      <c r="R619" s="45" t="s">
        <v>296</v>
      </c>
      <c r="S619" s="97" t="s">
        <v>1638</v>
      </c>
    </row>
    <row r="620" spans="8:8">
      <c r="A620" s="36" t="s">
        <v>654</v>
      </c>
      <c r="B620" s="36" t="s">
        <v>1576</v>
      </c>
      <c r="C620" s="52" t="s">
        <v>1608</v>
      </c>
      <c r="D620" s="36">
        <v>0.0</v>
      </c>
      <c r="E620" s="36">
        <v>0.0</v>
      </c>
      <c r="F620" s="36">
        <v>0.0</v>
      </c>
      <c r="G620" s="76">
        <f t="shared" si="64"/>
        <v>0.0</v>
      </c>
      <c r="H620" s="76" t="str">
        <f t="shared" si="65"/>
        <v>GOOD</v>
      </c>
      <c r="I620" s="36">
        <v>0.0</v>
      </c>
      <c r="J620" s="77">
        <f t="shared" si="63"/>
        <v>0.0</v>
      </c>
      <c r="K620" s="77">
        <f t="shared" si="68"/>
        <v>0.0</v>
      </c>
      <c r="L620" s="77" t="str">
        <f t="shared" si="66"/>
        <v>GOOD</v>
      </c>
      <c r="M620" s="36">
        <v>0.0</v>
      </c>
      <c r="N620" s="76" t="s">
        <v>1581</v>
      </c>
      <c r="P620" s="76" t="str">
        <f>IF((M620+'[1]Kenya Adopter Survey_ Summar...'!P410)=I620,"GOOD","Incomplete or issue")</f>
        <v>GOOD</v>
      </c>
      <c r="Q620" s="78">
        <v>0.0</v>
      </c>
      <c r="R620" s="45" t="s">
        <v>296</v>
      </c>
      <c r="S620" s="97" t="s">
        <v>1638</v>
      </c>
    </row>
    <row r="621" spans="8:8" ht="57.6">
      <c r="A621" s="22" t="s">
        <v>654</v>
      </c>
      <c r="B621" s="36" t="s">
        <v>1576</v>
      </c>
      <c r="C621" s="52" t="s">
        <v>1628</v>
      </c>
      <c r="D621" s="36">
        <v>0.0</v>
      </c>
      <c r="E621" s="36">
        <v>0.0</v>
      </c>
      <c r="F621" s="36">
        <v>0.0</v>
      </c>
      <c r="G621" s="76">
        <f t="shared" si="64"/>
        <v>0.0</v>
      </c>
      <c r="H621" s="76" t="str">
        <f t="shared" si="65"/>
        <v>GOOD</v>
      </c>
      <c r="I621" s="36">
        <v>0.0</v>
      </c>
      <c r="J621" s="77">
        <f t="shared" si="63"/>
        <v>0.0</v>
      </c>
      <c r="K621" s="77">
        <f t="shared" si="68"/>
        <v>0.0</v>
      </c>
      <c r="L621" s="77" t="str">
        <f t="shared" si="66"/>
        <v>GOOD</v>
      </c>
      <c r="M621" s="36">
        <v>0.0</v>
      </c>
      <c r="N621" s="76" t="s">
        <v>1581</v>
      </c>
      <c r="P621" s="76" t="str">
        <f>IF((M621+'[1]Kenya Adopter Survey_ Summar...'!P411)=I621,"GOOD","Incomplete or issue")</f>
        <v>GOOD</v>
      </c>
      <c r="Q621" s="78">
        <v>0.0</v>
      </c>
      <c r="R621" s="45" t="s">
        <v>296</v>
      </c>
      <c r="S621" s="97" t="s">
        <v>1639</v>
      </c>
    </row>
    <row r="622" spans="8:8">
      <c r="A622" s="22" t="s">
        <v>654</v>
      </c>
      <c r="B622" s="36" t="s">
        <v>1576</v>
      </c>
      <c r="C622" s="36" t="s">
        <v>1629</v>
      </c>
      <c r="D622" s="36">
        <v>1.0</v>
      </c>
      <c r="E622" s="36">
        <v>1.0</v>
      </c>
      <c r="F622" s="36">
        <v>0.0</v>
      </c>
      <c r="G622" s="76">
        <f t="shared" si="64"/>
        <v>1.0</v>
      </c>
      <c r="H622" s="76" t="str">
        <f t="shared" si="65"/>
        <v>GOOD</v>
      </c>
      <c r="I622" s="36">
        <v>1.0</v>
      </c>
      <c r="J622" s="77">
        <v>0.0</v>
      </c>
      <c r="K622" s="77">
        <f t="shared" si="68"/>
        <v>1.0</v>
      </c>
      <c r="L622" s="77" t="str">
        <f t="shared" si="66"/>
        <v>GOOD</v>
      </c>
      <c r="M622" s="36">
        <v>1.0</v>
      </c>
      <c r="N622" s="76" t="s">
        <v>1581</v>
      </c>
      <c r="P622" s="76" t="str">
        <f>IF((M622+'[1]Kenya Adopter Survey_ Summar...'!P412)=I622,"GOOD","Incomplete or issue")</f>
        <v>GOOD</v>
      </c>
      <c r="Q622" s="78">
        <v>1.0</v>
      </c>
      <c r="R622" s="45" t="s">
        <v>1640</v>
      </c>
    </row>
    <row r="623" spans="8:8">
      <c r="A623" s="22" t="s">
        <v>654</v>
      </c>
      <c r="B623" s="36" t="s">
        <v>1576</v>
      </c>
      <c r="C623" s="36" t="s">
        <v>1633</v>
      </c>
      <c r="D623" s="36">
        <v>0.0</v>
      </c>
      <c r="E623" s="36">
        <v>0.0</v>
      </c>
      <c r="F623" s="36">
        <v>0.0</v>
      </c>
      <c r="G623" s="76">
        <f t="shared" si="64"/>
        <v>0.0</v>
      </c>
      <c r="H623" s="76" t="str">
        <f t="shared" si="65"/>
        <v>GOOD</v>
      </c>
      <c r="I623" s="36">
        <v>0.0</v>
      </c>
      <c r="J623" s="77">
        <f t="shared" si="69" ref="J623:J654">E623-I623</f>
        <v>0.0</v>
      </c>
      <c r="K623" s="77">
        <f t="shared" si="68"/>
        <v>0.0</v>
      </c>
      <c r="L623" s="77" t="str">
        <f t="shared" si="66"/>
        <v>GOOD</v>
      </c>
      <c r="M623" s="36">
        <v>0.0</v>
      </c>
      <c r="N623" s="76" t="s">
        <v>1581</v>
      </c>
      <c r="P623" s="76" t="str">
        <f>IF((M623+'[1]Kenya Adopter Survey_ Summar...'!P413)=I623,"GOOD","Incomplete or issue")</f>
        <v>GOOD</v>
      </c>
      <c r="Q623" s="78">
        <v>0.0</v>
      </c>
      <c r="R623" s="45" t="s">
        <v>302</v>
      </c>
    </row>
    <row r="624" spans="8:8">
      <c r="A624" s="22" t="s">
        <v>654</v>
      </c>
      <c r="B624" s="36" t="s">
        <v>1576</v>
      </c>
      <c r="C624" s="36" t="s">
        <v>1634</v>
      </c>
      <c r="D624" s="36">
        <v>0.0</v>
      </c>
      <c r="E624" s="36">
        <v>0.0</v>
      </c>
      <c r="F624" s="36">
        <v>0.0</v>
      </c>
      <c r="G624" s="76">
        <f t="shared" si="64"/>
        <v>0.0</v>
      </c>
      <c r="H624" s="76" t="str">
        <f t="shared" si="65"/>
        <v>GOOD</v>
      </c>
      <c r="I624" s="36">
        <v>0.0</v>
      </c>
      <c r="J624" s="77">
        <f t="shared" si="69"/>
        <v>0.0</v>
      </c>
      <c r="K624" s="77">
        <f t="shared" si="68"/>
        <v>0.0</v>
      </c>
      <c r="L624" s="77" t="str">
        <f t="shared" si="66"/>
        <v>GOOD</v>
      </c>
      <c r="M624" s="36">
        <v>0.0</v>
      </c>
      <c r="N624" s="76" t="s">
        <v>1581</v>
      </c>
      <c r="P624" s="76" t="str">
        <f>IF((M624+'[1]Kenya Adopter Survey_ Summar...'!P414)=I624,"GOOD","Incomplete or issue")</f>
        <v>GOOD</v>
      </c>
      <c r="Q624" s="78">
        <v>0.0</v>
      </c>
      <c r="R624" s="45" t="s">
        <v>302</v>
      </c>
    </row>
    <row r="625" spans="8:8">
      <c r="A625" s="22" t="s">
        <v>654</v>
      </c>
      <c r="B625" s="36" t="s">
        <v>96</v>
      </c>
      <c r="C625" s="36" t="s">
        <v>1616</v>
      </c>
      <c r="D625" s="36">
        <v>0.0</v>
      </c>
      <c r="E625" s="36">
        <v>0.0</v>
      </c>
      <c r="F625" s="36">
        <v>0.0</v>
      </c>
      <c r="G625" s="76">
        <f t="shared" si="64"/>
        <v>0.0</v>
      </c>
      <c r="H625" s="76" t="str">
        <f t="shared" si="65"/>
        <v>GOOD</v>
      </c>
      <c r="I625" s="36">
        <v>0.0</v>
      </c>
      <c r="J625" s="77">
        <f t="shared" si="69"/>
        <v>0.0</v>
      </c>
      <c r="K625" s="77">
        <f t="shared" si="68"/>
        <v>0.0</v>
      </c>
      <c r="L625" s="77" t="str">
        <f t="shared" si="66"/>
        <v>GOOD</v>
      </c>
      <c r="M625" s="36">
        <v>0.0</v>
      </c>
      <c r="N625" s="76" t="s">
        <v>1581</v>
      </c>
      <c r="O625" s="36">
        <v>0.0</v>
      </c>
      <c r="P625" s="76" t="str">
        <f t="shared" si="70" ref="P625:P656">IF((M625+O625)=I625,"GOOD","Incomplete or issue")</f>
        <v>GOOD</v>
      </c>
      <c r="Q625" s="78">
        <v>0.0</v>
      </c>
      <c r="R625" s="45" t="s">
        <v>382</v>
      </c>
    </row>
    <row r="626" spans="8:8">
      <c r="A626" s="22" t="s">
        <v>654</v>
      </c>
      <c r="B626" s="36" t="s">
        <v>96</v>
      </c>
      <c r="C626" s="36" t="s">
        <v>1628</v>
      </c>
      <c r="D626" s="36">
        <v>0.0</v>
      </c>
      <c r="E626" s="36">
        <v>0.0</v>
      </c>
      <c r="F626" s="36">
        <v>0.0</v>
      </c>
      <c r="G626" s="76">
        <f t="shared" si="64"/>
        <v>0.0</v>
      </c>
      <c r="H626" s="76" t="str">
        <f t="shared" si="65"/>
        <v>GOOD</v>
      </c>
      <c r="I626" s="36">
        <v>0.0</v>
      </c>
      <c r="J626" s="77">
        <f t="shared" si="69"/>
        <v>0.0</v>
      </c>
      <c r="K626" s="77">
        <f t="shared" si="68"/>
        <v>0.0</v>
      </c>
      <c r="L626" s="77" t="str">
        <f t="shared" si="66"/>
        <v>GOOD</v>
      </c>
      <c r="M626" s="36">
        <v>0.0</v>
      </c>
      <c r="N626" s="76" t="s">
        <v>1581</v>
      </c>
      <c r="O626" s="36">
        <v>0.0</v>
      </c>
      <c r="P626" s="76" t="str">
        <f t="shared" si="70"/>
        <v>GOOD</v>
      </c>
      <c r="Q626" s="78">
        <v>0.0</v>
      </c>
      <c r="R626" s="45" t="s">
        <v>382</v>
      </c>
    </row>
    <row r="627" spans="8:8">
      <c r="A627" s="22" t="s">
        <v>654</v>
      </c>
      <c r="B627" s="36" t="s">
        <v>96</v>
      </c>
      <c r="C627" s="36" t="s">
        <v>1629</v>
      </c>
      <c r="D627" s="36">
        <v>0.0</v>
      </c>
      <c r="E627" s="36">
        <v>0.0</v>
      </c>
      <c r="F627" s="36">
        <v>0.0</v>
      </c>
      <c r="G627" s="76">
        <f t="shared" si="64"/>
        <v>0.0</v>
      </c>
      <c r="H627" s="76" t="str">
        <f t="shared" si="65"/>
        <v>GOOD</v>
      </c>
      <c r="I627" s="36">
        <v>0.0</v>
      </c>
      <c r="J627" s="77">
        <f t="shared" si="69"/>
        <v>0.0</v>
      </c>
      <c r="K627" s="77">
        <f t="shared" si="68"/>
        <v>0.0</v>
      </c>
      <c r="L627" s="77" t="str">
        <f t="shared" si="66"/>
        <v>GOOD</v>
      </c>
      <c r="M627" s="36">
        <v>0.0</v>
      </c>
      <c r="N627" s="76" t="s">
        <v>1581</v>
      </c>
      <c r="O627" s="36">
        <v>0.0</v>
      </c>
      <c r="P627" s="76" t="str">
        <f t="shared" si="70"/>
        <v>GOOD</v>
      </c>
      <c r="Q627" s="78">
        <v>0.0</v>
      </c>
      <c r="R627" s="45" t="s">
        <v>382</v>
      </c>
    </row>
    <row r="628" spans="8:8">
      <c r="A628" s="22" t="s">
        <v>654</v>
      </c>
      <c r="B628" s="36" t="s">
        <v>96</v>
      </c>
      <c r="C628" s="36" t="s">
        <v>1633</v>
      </c>
      <c r="D628" s="36">
        <v>0.0</v>
      </c>
      <c r="E628" s="36">
        <v>0.0</v>
      </c>
      <c r="F628" s="36">
        <v>0.0</v>
      </c>
      <c r="G628" s="76">
        <f t="shared" si="64"/>
        <v>0.0</v>
      </c>
      <c r="H628" s="76" t="str">
        <f t="shared" si="65"/>
        <v>GOOD</v>
      </c>
      <c r="I628" s="36">
        <v>0.0</v>
      </c>
      <c r="J628" s="77">
        <f t="shared" si="69"/>
        <v>0.0</v>
      </c>
      <c r="K628" s="77">
        <f t="shared" si="68"/>
        <v>0.0</v>
      </c>
      <c r="L628" s="77" t="str">
        <f t="shared" si="66"/>
        <v>GOOD</v>
      </c>
      <c r="M628" s="36">
        <v>0.0</v>
      </c>
      <c r="N628" s="76" t="s">
        <v>1581</v>
      </c>
      <c r="O628" s="36">
        <v>0.0</v>
      </c>
      <c r="P628" s="76" t="str">
        <f t="shared" si="70"/>
        <v>GOOD</v>
      </c>
      <c r="Q628" s="78">
        <v>0.0</v>
      </c>
      <c r="R628" s="45" t="s">
        <v>382</v>
      </c>
    </row>
    <row r="629" spans="8:8">
      <c r="A629" s="22" t="s">
        <v>654</v>
      </c>
      <c r="B629" s="36" t="s">
        <v>96</v>
      </c>
      <c r="C629" s="36" t="s">
        <v>1634</v>
      </c>
      <c r="D629" s="36">
        <v>0.0</v>
      </c>
      <c r="E629" s="36">
        <v>0.0</v>
      </c>
      <c r="F629" s="36">
        <v>0.0</v>
      </c>
      <c r="G629" s="76">
        <f t="shared" si="64"/>
        <v>0.0</v>
      </c>
      <c r="H629" s="76" t="str">
        <f t="shared" si="65"/>
        <v>GOOD</v>
      </c>
      <c r="I629" s="36">
        <v>0.0</v>
      </c>
      <c r="J629" s="77">
        <f t="shared" si="69"/>
        <v>0.0</v>
      </c>
      <c r="K629" s="77">
        <f t="shared" si="68"/>
        <v>0.0</v>
      </c>
      <c r="L629" s="77" t="str">
        <f t="shared" si="66"/>
        <v>GOOD</v>
      </c>
      <c r="M629" s="36">
        <v>0.0</v>
      </c>
      <c r="N629" s="76" t="s">
        <v>1581</v>
      </c>
      <c r="O629" s="36">
        <v>0.0</v>
      </c>
      <c r="P629" s="76" t="str">
        <f t="shared" si="70"/>
        <v>GOOD</v>
      </c>
      <c r="Q629" s="78">
        <v>0.0</v>
      </c>
      <c r="R629" s="45" t="s">
        <v>390</v>
      </c>
    </row>
    <row r="630" spans="8:8" ht="43.2">
      <c r="A630" s="22" t="s">
        <v>654</v>
      </c>
      <c r="B630" s="36" t="s">
        <v>1582</v>
      </c>
      <c r="C630" s="36" t="s">
        <v>1611</v>
      </c>
      <c r="D630" s="36">
        <v>0.0</v>
      </c>
      <c r="E630" s="36">
        <v>0.0</v>
      </c>
      <c r="F630" s="36">
        <v>0.0</v>
      </c>
      <c r="G630" s="76">
        <f t="shared" si="64"/>
        <v>0.0</v>
      </c>
      <c r="H630" s="76" t="str">
        <f t="shared" si="65"/>
        <v>GOOD</v>
      </c>
      <c r="I630" s="36">
        <v>0.0</v>
      </c>
      <c r="J630" s="77">
        <f t="shared" si="69"/>
        <v>0.0</v>
      </c>
      <c r="K630" s="77">
        <f t="shared" si="68"/>
        <v>0.0</v>
      </c>
      <c r="L630" s="77" t="str">
        <f t="shared" si="66"/>
        <v>GOOD</v>
      </c>
      <c r="M630" s="36">
        <v>0.0</v>
      </c>
      <c r="N630" s="76" t="s">
        <v>1581</v>
      </c>
      <c r="O630" s="36">
        <v>0.0</v>
      </c>
      <c r="P630" s="76" t="str">
        <f t="shared" si="70"/>
        <v>GOOD</v>
      </c>
      <c r="Q630" s="78">
        <v>0.0</v>
      </c>
      <c r="R630" s="45" t="s">
        <v>343</v>
      </c>
    </row>
    <row r="631" spans="8:8" ht="28.8">
      <c r="A631" s="22" t="s">
        <v>654</v>
      </c>
      <c r="B631" s="36" t="s">
        <v>1582</v>
      </c>
      <c r="C631" s="36" t="s">
        <v>1616</v>
      </c>
      <c r="D631" s="36">
        <v>0.0</v>
      </c>
      <c r="E631" s="36">
        <v>0.0</v>
      </c>
      <c r="F631" s="36">
        <v>0.0</v>
      </c>
      <c r="G631" s="76">
        <f t="shared" si="64"/>
        <v>0.0</v>
      </c>
      <c r="H631" s="76" t="str">
        <f t="shared" si="65"/>
        <v>GOOD</v>
      </c>
      <c r="I631" s="36">
        <v>0.0</v>
      </c>
      <c r="J631" s="77">
        <f t="shared" si="69"/>
        <v>0.0</v>
      </c>
      <c r="K631" s="77">
        <f t="shared" si="68"/>
        <v>0.0</v>
      </c>
      <c r="L631" s="77" t="str">
        <f t="shared" si="66"/>
        <v>GOOD</v>
      </c>
      <c r="M631" s="36">
        <v>0.0</v>
      </c>
      <c r="N631" s="76" t="s">
        <v>1581</v>
      </c>
      <c r="O631" s="36">
        <v>0.0</v>
      </c>
      <c r="P631" s="76" t="str">
        <f t="shared" si="70"/>
        <v>GOOD</v>
      </c>
      <c r="Q631" s="78">
        <v>0.0</v>
      </c>
      <c r="R631" s="45" t="s">
        <v>344</v>
      </c>
    </row>
    <row r="632" spans="8:8" ht="28.8">
      <c r="A632" s="22" t="s">
        <v>654</v>
      </c>
      <c r="B632" s="36" t="s">
        <v>1582</v>
      </c>
      <c r="C632" s="36" t="s">
        <v>1628</v>
      </c>
      <c r="D632" s="36">
        <v>0.0</v>
      </c>
      <c r="E632" s="36">
        <v>0.0</v>
      </c>
      <c r="F632" s="36">
        <v>0.0</v>
      </c>
      <c r="G632" s="76">
        <f t="shared" si="64"/>
        <v>0.0</v>
      </c>
      <c r="H632" s="76" t="str">
        <f t="shared" si="65"/>
        <v>GOOD</v>
      </c>
      <c r="I632" s="36">
        <v>0.0</v>
      </c>
      <c r="J632" s="77">
        <f t="shared" si="69"/>
        <v>0.0</v>
      </c>
      <c r="K632" s="77">
        <f t="shared" si="68"/>
        <v>0.0</v>
      </c>
      <c r="L632" s="77" t="str">
        <f t="shared" si="66"/>
        <v>GOOD</v>
      </c>
      <c r="M632" s="36">
        <v>0.0</v>
      </c>
      <c r="N632" s="76" t="s">
        <v>1581</v>
      </c>
      <c r="O632" s="36">
        <v>0.0</v>
      </c>
      <c r="P632" s="76" t="str">
        <f t="shared" si="70"/>
        <v>GOOD</v>
      </c>
      <c r="Q632" s="78">
        <v>0.0</v>
      </c>
      <c r="R632" s="45" t="s">
        <v>345</v>
      </c>
    </row>
    <row r="633" spans="8:8" ht="28.8">
      <c r="A633" s="22" t="s">
        <v>654</v>
      </c>
      <c r="B633" s="36" t="s">
        <v>1582</v>
      </c>
      <c r="C633" s="36" t="s">
        <v>1629</v>
      </c>
      <c r="D633" s="36">
        <v>0.0</v>
      </c>
      <c r="E633" s="36">
        <v>0.0</v>
      </c>
      <c r="F633" s="36">
        <v>0.0</v>
      </c>
      <c r="G633" s="76">
        <f t="shared" si="64"/>
        <v>0.0</v>
      </c>
      <c r="H633" s="76" t="str">
        <f t="shared" si="65"/>
        <v>GOOD</v>
      </c>
      <c r="I633" s="36">
        <v>0.0</v>
      </c>
      <c r="J633" s="77">
        <f t="shared" si="69"/>
        <v>0.0</v>
      </c>
      <c r="K633" s="77">
        <f t="shared" si="68"/>
        <v>0.0</v>
      </c>
      <c r="L633" s="77" t="str">
        <f t="shared" si="66"/>
        <v>GOOD</v>
      </c>
      <c r="M633" s="36">
        <v>0.0</v>
      </c>
      <c r="N633" s="76" t="s">
        <v>1581</v>
      </c>
      <c r="O633" s="36">
        <v>0.0</v>
      </c>
      <c r="P633" s="76" t="str">
        <f t="shared" si="70"/>
        <v>GOOD</v>
      </c>
      <c r="Q633" s="78">
        <v>0.0</v>
      </c>
      <c r="R633" s="45" t="s">
        <v>346</v>
      </c>
    </row>
    <row r="634" spans="8:8">
      <c r="A634" s="22" t="s">
        <v>654</v>
      </c>
      <c r="B634" s="36" t="s">
        <v>121</v>
      </c>
      <c r="C634" s="36" t="s">
        <v>1616</v>
      </c>
      <c r="D634" s="36">
        <v>0.0</v>
      </c>
      <c r="E634" s="36">
        <v>0.0</v>
      </c>
      <c r="F634" s="36">
        <v>0.0</v>
      </c>
      <c r="G634" s="76">
        <f t="shared" si="64"/>
        <v>0.0</v>
      </c>
      <c r="H634" s="76" t="str">
        <f t="shared" si="65"/>
        <v>GOOD</v>
      </c>
      <c r="I634" s="36">
        <v>0.0</v>
      </c>
      <c r="J634" s="77">
        <f t="shared" si="69"/>
        <v>0.0</v>
      </c>
      <c r="K634" s="77">
        <f t="shared" si="68"/>
        <v>0.0</v>
      </c>
      <c r="L634" s="77" t="str">
        <f t="shared" si="66"/>
        <v>GOOD</v>
      </c>
      <c r="M634" s="36">
        <v>0.0</v>
      </c>
      <c r="N634" s="76" t="s">
        <v>1581</v>
      </c>
      <c r="O634" s="36">
        <v>0.0</v>
      </c>
      <c r="P634" s="76" t="str">
        <f t="shared" si="70"/>
        <v>GOOD</v>
      </c>
      <c r="Q634" s="78">
        <v>0.0</v>
      </c>
      <c r="R634" s="45" t="s">
        <v>332</v>
      </c>
    </row>
    <row r="635" spans="8:8">
      <c r="A635" s="22" t="s">
        <v>654</v>
      </c>
      <c r="B635" s="36" t="s">
        <v>121</v>
      </c>
      <c r="C635" s="36" t="s">
        <v>1628</v>
      </c>
      <c r="D635" s="36">
        <v>0.0</v>
      </c>
      <c r="E635" s="36">
        <v>0.0</v>
      </c>
      <c r="F635" s="36">
        <v>0.0</v>
      </c>
      <c r="G635" s="76">
        <f t="shared" si="64"/>
        <v>0.0</v>
      </c>
      <c r="H635" s="76" t="str">
        <f t="shared" si="65"/>
        <v>GOOD</v>
      </c>
      <c r="I635" s="36">
        <v>0.0</v>
      </c>
      <c r="J635" s="77">
        <f t="shared" si="69"/>
        <v>0.0</v>
      </c>
      <c r="K635" s="77">
        <f t="shared" si="68"/>
        <v>0.0</v>
      </c>
      <c r="L635" s="77" t="str">
        <f t="shared" si="66"/>
        <v>GOOD</v>
      </c>
      <c r="M635" s="36">
        <v>0.0</v>
      </c>
      <c r="N635" s="76" t="s">
        <v>1581</v>
      </c>
      <c r="O635" s="36">
        <v>0.0</v>
      </c>
      <c r="P635" s="76" t="str">
        <f t="shared" si="70"/>
        <v>GOOD</v>
      </c>
      <c r="Q635" s="78">
        <v>1.0</v>
      </c>
      <c r="R635" s="45" t="s">
        <v>334</v>
      </c>
    </row>
    <row r="636" spans="8:8">
      <c r="A636" s="22" t="s">
        <v>654</v>
      </c>
      <c r="B636" s="36" t="s">
        <v>121</v>
      </c>
      <c r="C636" s="36" t="s">
        <v>1629</v>
      </c>
      <c r="D636" s="36">
        <v>0.0</v>
      </c>
      <c r="E636" s="36">
        <v>0.0</v>
      </c>
      <c r="F636" s="36">
        <v>0.0</v>
      </c>
      <c r="G636" s="76">
        <f t="shared" si="64"/>
        <v>0.0</v>
      </c>
      <c r="H636" s="76" t="str">
        <f t="shared" si="65"/>
        <v>GOOD</v>
      </c>
      <c r="I636" s="36">
        <v>0.0</v>
      </c>
      <c r="J636" s="77">
        <f t="shared" si="69"/>
        <v>0.0</v>
      </c>
      <c r="K636" s="77">
        <f t="shared" si="68"/>
        <v>0.0</v>
      </c>
      <c r="L636" s="77" t="str">
        <f t="shared" si="66"/>
        <v>GOOD</v>
      </c>
      <c r="M636" s="36">
        <v>0.0</v>
      </c>
      <c r="N636" s="76" t="s">
        <v>1581</v>
      </c>
      <c r="O636" s="36">
        <v>0.0</v>
      </c>
      <c r="P636" s="76" t="str">
        <f t="shared" si="70"/>
        <v>GOOD</v>
      </c>
      <c r="Q636" s="78">
        <v>0.0</v>
      </c>
      <c r="R636" s="45" t="s">
        <v>332</v>
      </c>
    </row>
    <row r="637" spans="8:8">
      <c r="A637" s="22" t="s">
        <v>654</v>
      </c>
      <c r="B637" s="36" t="s">
        <v>121</v>
      </c>
      <c r="C637" s="36" t="s">
        <v>1633</v>
      </c>
      <c r="D637" s="36">
        <v>0.0</v>
      </c>
      <c r="E637" s="36">
        <v>0.0</v>
      </c>
      <c r="F637" s="36">
        <v>0.0</v>
      </c>
      <c r="G637" s="76">
        <f t="shared" si="64"/>
        <v>0.0</v>
      </c>
      <c r="H637" s="76" t="str">
        <f t="shared" si="65"/>
        <v>GOOD</v>
      </c>
      <c r="I637" s="36">
        <v>0.0</v>
      </c>
      <c r="J637" s="77">
        <f t="shared" si="69"/>
        <v>0.0</v>
      </c>
      <c r="K637" s="77">
        <f t="shared" si="68"/>
        <v>0.0</v>
      </c>
      <c r="L637" s="77" t="str">
        <f t="shared" si="66"/>
        <v>GOOD</v>
      </c>
      <c r="M637" s="36">
        <v>0.0</v>
      </c>
      <c r="N637" s="76" t="s">
        <v>1581</v>
      </c>
      <c r="O637" s="36">
        <v>0.0</v>
      </c>
      <c r="P637" s="76" t="str">
        <f t="shared" si="70"/>
        <v>GOOD</v>
      </c>
      <c r="Q637" s="78">
        <v>0.0</v>
      </c>
      <c r="R637" s="45" t="s">
        <v>335</v>
      </c>
    </row>
    <row r="638" spans="8:8" ht="43.2">
      <c r="A638" s="22" t="s">
        <v>654</v>
      </c>
      <c r="B638" s="36" t="s">
        <v>121</v>
      </c>
      <c r="C638" s="36" t="s">
        <v>1634</v>
      </c>
      <c r="D638" s="36">
        <v>0.0</v>
      </c>
      <c r="E638" s="36">
        <v>0.0</v>
      </c>
      <c r="F638" s="36">
        <v>0.0</v>
      </c>
      <c r="G638" s="76">
        <f t="shared" si="64"/>
        <v>0.0</v>
      </c>
      <c r="H638" s="76" t="str">
        <f t="shared" si="65"/>
        <v>GOOD</v>
      </c>
      <c r="I638" s="36">
        <v>0.0</v>
      </c>
      <c r="J638" s="77">
        <f t="shared" si="69"/>
        <v>0.0</v>
      </c>
      <c r="K638" s="77">
        <f t="shared" si="68"/>
        <v>0.0</v>
      </c>
      <c r="L638" s="77" t="str">
        <f t="shared" si="66"/>
        <v>GOOD</v>
      </c>
      <c r="M638" s="36">
        <v>0.0</v>
      </c>
      <c r="N638" s="76" t="s">
        <v>1581</v>
      </c>
      <c r="O638" s="36">
        <v>0.0</v>
      </c>
      <c r="P638" s="76" t="str">
        <f t="shared" si="70"/>
        <v>GOOD</v>
      </c>
      <c r="Q638" s="78">
        <v>0.0</v>
      </c>
      <c r="R638" s="45" t="s">
        <v>332</v>
      </c>
      <c r="S638" s="97" t="s">
        <v>1641</v>
      </c>
    </row>
    <row r="639" spans="8:8">
      <c r="A639" s="22" t="s">
        <v>93</v>
      </c>
      <c r="B639" s="36" t="s">
        <v>1572</v>
      </c>
      <c r="C639" s="36" t="s">
        <v>1616</v>
      </c>
      <c r="D639" s="36">
        <v>0.0</v>
      </c>
      <c r="E639" s="36">
        <v>0.0</v>
      </c>
      <c r="F639" s="36">
        <v>0.0</v>
      </c>
      <c r="G639" s="76">
        <f t="shared" si="64"/>
        <v>0.0</v>
      </c>
      <c r="H639" s="76" t="str">
        <f t="shared" si="65"/>
        <v>GOOD</v>
      </c>
      <c r="I639" s="36">
        <v>0.0</v>
      </c>
      <c r="J639" s="77">
        <f t="shared" si="69"/>
        <v>0.0</v>
      </c>
      <c r="K639" s="77">
        <f t="shared" si="68"/>
        <v>0.0</v>
      </c>
      <c r="L639" s="77" t="str">
        <f t="shared" si="66"/>
        <v>GOOD</v>
      </c>
      <c r="M639" s="36">
        <v>0.0</v>
      </c>
      <c r="N639" s="76" t="s">
        <v>1581</v>
      </c>
      <c r="O639" s="36">
        <v>0.0</v>
      </c>
      <c r="P639" s="76" t="str">
        <f t="shared" si="70"/>
        <v>GOOD</v>
      </c>
      <c r="Q639" s="78">
        <v>0.0</v>
      </c>
      <c r="R639" s="45" t="s">
        <v>405</v>
      </c>
    </row>
    <row r="640" spans="8:8">
      <c r="A640" s="22" t="s">
        <v>93</v>
      </c>
      <c r="B640" s="36" t="s">
        <v>1572</v>
      </c>
      <c r="C640" s="36" t="s">
        <v>1628</v>
      </c>
      <c r="D640" s="36">
        <v>0.0</v>
      </c>
      <c r="E640" s="36">
        <v>0.0</v>
      </c>
      <c r="F640" s="36">
        <v>0.0</v>
      </c>
      <c r="G640" s="76">
        <f t="shared" si="64"/>
        <v>0.0</v>
      </c>
      <c r="H640" s="76" t="str">
        <f t="shared" si="65"/>
        <v>GOOD</v>
      </c>
      <c r="I640" s="36">
        <v>0.0</v>
      </c>
      <c r="J640" s="77">
        <f t="shared" si="69"/>
        <v>0.0</v>
      </c>
      <c r="K640" s="77">
        <f t="shared" si="68"/>
        <v>0.0</v>
      </c>
      <c r="L640" s="77" t="str">
        <f t="shared" si="66"/>
        <v>GOOD</v>
      </c>
      <c r="M640" s="36">
        <v>0.0</v>
      </c>
      <c r="N640" s="76" t="s">
        <v>1581</v>
      </c>
      <c r="O640" s="36">
        <v>0.0</v>
      </c>
      <c r="P640" s="76" t="str">
        <f t="shared" si="70"/>
        <v>GOOD</v>
      </c>
      <c r="Q640" s="78">
        <v>0.0</v>
      </c>
      <c r="R640" s="45" t="s">
        <v>405</v>
      </c>
    </row>
    <row r="641" spans="8:8">
      <c r="A641" s="22" t="s">
        <v>93</v>
      </c>
      <c r="B641" s="36" t="s">
        <v>1572</v>
      </c>
      <c r="C641" s="36" t="s">
        <v>1629</v>
      </c>
      <c r="D641" s="36">
        <v>0.0</v>
      </c>
      <c r="E641" s="36">
        <v>0.0</v>
      </c>
      <c r="F641" s="36">
        <v>0.0</v>
      </c>
      <c r="G641" s="76">
        <f t="shared" si="64"/>
        <v>0.0</v>
      </c>
      <c r="H641" s="76" t="str">
        <f t="shared" si="65"/>
        <v>GOOD</v>
      </c>
      <c r="I641" s="36">
        <v>0.0</v>
      </c>
      <c r="J641" s="77">
        <f t="shared" si="69"/>
        <v>0.0</v>
      </c>
      <c r="K641" s="77">
        <f t="shared" si="68"/>
        <v>0.0</v>
      </c>
      <c r="L641" s="77" t="str">
        <f t="shared" si="66"/>
        <v>GOOD</v>
      </c>
      <c r="M641" s="36">
        <v>0.0</v>
      </c>
      <c r="N641" s="76" t="s">
        <v>1581</v>
      </c>
      <c r="O641" s="36">
        <v>0.0</v>
      </c>
      <c r="P641" s="76" t="str">
        <f t="shared" si="70"/>
        <v>GOOD</v>
      </c>
      <c r="Q641" s="78">
        <v>0.0</v>
      </c>
      <c r="R641" s="45" t="s">
        <v>405</v>
      </c>
    </row>
    <row r="642" spans="8:8">
      <c r="A642" s="22" t="s">
        <v>93</v>
      </c>
      <c r="B642" s="36" t="s">
        <v>1572</v>
      </c>
      <c r="C642" s="36" t="s">
        <v>1633</v>
      </c>
      <c r="D642" s="36">
        <v>0.0</v>
      </c>
      <c r="E642" s="36">
        <v>0.0</v>
      </c>
      <c r="F642" s="36">
        <v>0.0</v>
      </c>
      <c r="G642" s="76">
        <f t="shared" si="64"/>
        <v>0.0</v>
      </c>
      <c r="H642" s="76" t="str">
        <f t="shared" si="65"/>
        <v>GOOD</v>
      </c>
      <c r="I642" s="36">
        <v>0.0</v>
      </c>
      <c r="J642" s="77">
        <f t="shared" si="69"/>
        <v>0.0</v>
      </c>
      <c r="K642" s="77">
        <f t="shared" si="68"/>
        <v>0.0</v>
      </c>
      <c r="L642" s="77" t="str">
        <f t="shared" si="66"/>
        <v>GOOD</v>
      </c>
      <c r="M642" s="36">
        <v>0.0</v>
      </c>
      <c r="N642" s="76" t="s">
        <v>1581</v>
      </c>
      <c r="O642" s="36">
        <v>0.0</v>
      </c>
      <c r="P642" s="76" t="str">
        <f t="shared" si="70"/>
        <v>GOOD</v>
      </c>
      <c r="Q642" s="78">
        <v>0.0</v>
      </c>
      <c r="R642" s="45" t="s">
        <v>405</v>
      </c>
    </row>
    <row r="643" spans="8:8">
      <c r="A643" s="22" t="s">
        <v>93</v>
      </c>
      <c r="B643" s="36" t="s">
        <v>1572</v>
      </c>
      <c r="C643" s="36" t="s">
        <v>1634</v>
      </c>
      <c r="D643" s="36">
        <v>0.0</v>
      </c>
      <c r="E643" s="36">
        <v>0.0</v>
      </c>
      <c r="F643" s="36">
        <v>0.0</v>
      </c>
      <c r="G643" s="76">
        <f t="shared" si="71" ref="G643:G706">SUM(E643:F643)</f>
        <v>0.0</v>
      </c>
      <c r="H643" s="76" t="str">
        <f t="shared" si="72" ref="H643:H706">IF(D643=G643,"GOOD","ISSUE")</f>
        <v>GOOD</v>
      </c>
      <c r="I643" s="36">
        <v>0.0</v>
      </c>
      <c r="J643" s="77">
        <f t="shared" si="69"/>
        <v>0.0</v>
      </c>
      <c r="K643" s="77">
        <f t="shared" si="68"/>
        <v>0.0</v>
      </c>
      <c r="L643" s="77" t="str">
        <f t="shared" si="73" ref="L643:L706">IF(E643=K643,"GOOD","ISSUE")</f>
        <v>GOOD</v>
      </c>
      <c r="M643" s="36">
        <v>0.0</v>
      </c>
      <c r="N643" s="76" t="s">
        <v>1581</v>
      </c>
      <c r="O643" s="36">
        <v>0.0</v>
      </c>
      <c r="P643" s="76" t="str">
        <f t="shared" si="70"/>
        <v>GOOD</v>
      </c>
      <c r="Q643" s="78">
        <v>0.0</v>
      </c>
      <c r="R643" s="45" t="s">
        <v>405</v>
      </c>
    </row>
    <row r="644" spans="8:8">
      <c r="A644" s="22" t="s">
        <v>104</v>
      </c>
      <c r="B644" s="36" t="s">
        <v>150</v>
      </c>
      <c r="C644" s="36" t="s">
        <v>1611</v>
      </c>
      <c r="D644" s="36">
        <v>0.0</v>
      </c>
      <c r="E644" s="36">
        <v>0.0</v>
      </c>
      <c r="F644" s="36">
        <v>0.0</v>
      </c>
      <c r="G644" s="76">
        <f t="shared" si="71"/>
        <v>0.0</v>
      </c>
      <c r="H644" s="76" t="str">
        <f t="shared" si="72"/>
        <v>GOOD</v>
      </c>
      <c r="I644" s="36">
        <v>0.0</v>
      </c>
      <c r="J644" s="77">
        <f t="shared" si="69"/>
        <v>0.0</v>
      </c>
      <c r="K644" s="77">
        <f t="shared" si="68"/>
        <v>0.0</v>
      </c>
      <c r="L644" s="77" t="str">
        <f t="shared" si="73"/>
        <v>GOOD</v>
      </c>
      <c r="M644" s="36">
        <v>0.0</v>
      </c>
      <c r="N644" s="76" t="s">
        <v>1581</v>
      </c>
      <c r="O644" s="36">
        <v>0.0</v>
      </c>
      <c r="P644" s="76" t="str">
        <f t="shared" si="70"/>
        <v>GOOD</v>
      </c>
      <c r="Q644" s="78">
        <v>0.0</v>
      </c>
      <c r="R644" s="45" t="s">
        <v>189</v>
      </c>
    </row>
    <row r="645" spans="8:8">
      <c r="A645" s="22" t="s">
        <v>104</v>
      </c>
      <c r="B645" s="36" t="s">
        <v>1602</v>
      </c>
      <c r="C645" s="36" t="s">
        <v>1608</v>
      </c>
      <c r="D645" s="36">
        <v>0.0</v>
      </c>
      <c r="E645" s="36">
        <v>0.0</v>
      </c>
      <c r="F645" s="36">
        <v>0.0</v>
      </c>
      <c r="G645" s="76">
        <f t="shared" si="71"/>
        <v>0.0</v>
      </c>
      <c r="H645" s="76" t="str">
        <f t="shared" si="72"/>
        <v>GOOD</v>
      </c>
      <c r="I645" s="36">
        <v>0.0</v>
      </c>
      <c r="J645" s="77">
        <f t="shared" si="69"/>
        <v>0.0</v>
      </c>
      <c r="K645" s="77">
        <f t="shared" si="68"/>
        <v>0.0</v>
      </c>
      <c r="L645" s="77" t="str">
        <f t="shared" si="73"/>
        <v>GOOD</v>
      </c>
      <c r="M645" s="36">
        <v>0.0</v>
      </c>
      <c r="N645" s="76" t="s">
        <v>1581</v>
      </c>
      <c r="O645" s="36">
        <v>0.0</v>
      </c>
      <c r="P645" s="76" t="str">
        <f t="shared" si="70"/>
        <v>GOOD</v>
      </c>
      <c r="Q645" s="78">
        <v>0.0</v>
      </c>
      <c r="R645" s="45" t="s">
        <v>392</v>
      </c>
    </row>
    <row r="646" spans="8:8">
      <c r="A646" s="22" t="s">
        <v>104</v>
      </c>
      <c r="B646" s="36" t="s">
        <v>1602</v>
      </c>
      <c r="C646" s="36" t="s">
        <v>1609</v>
      </c>
      <c r="D646" s="36">
        <v>0.0</v>
      </c>
      <c r="E646" s="36">
        <v>0.0</v>
      </c>
      <c r="F646" s="36">
        <v>0.0</v>
      </c>
      <c r="G646" s="76">
        <f t="shared" si="71"/>
        <v>0.0</v>
      </c>
      <c r="H646" s="76" t="str">
        <f t="shared" si="72"/>
        <v>GOOD</v>
      </c>
      <c r="I646" s="36">
        <v>0.0</v>
      </c>
      <c r="J646" s="77">
        <f t="shared" si="69"/>
        <v>0.0</v>
      </c>
      <c r="K646" s="77">
        <f t="shared" si="68"/>
        <v>0.0</v>
      </c>
      <c r="L646" s="77" t="str">
        <f t="shared" si="73"/>
        <v>GOOD</v>
      </c>
      <c r="M646" s="36">
        <v>0.0</v>
      </c>
      <c r="N646" s="76" t="s">
        <v>1581</v>
      </c>
      <c r="O646" s="36">
        <v>0.0</v>
      </c>
      <c r="P646" s="76" t="str">
        <f t="shared" si="70"/>
        <v>GOOD</v>
      </c>
      <c r="Q646" s="78">
        <v>0.0</v>
      </c>
      <c r="R646" s="45" t="s">
        <v>392</v>
      </c>
    </row>
    <row r="647" spans="8:8">
      <c r="A647" s="22" t="s">
        <v>104</v>
      </c>
      <c r="B647" s="36" t="s">
        <v>1602</v>
      </c>
      <c r="C647" s="36" t="s">
        <v>1610</v>
      </c>
      <c r="D647" s="36">
        <v>0.0</v>
      </c>
      <c r="E647" s="36">
        <v>0.0</v>
      </c>
      <c r="F647" s="36">
        <v>0.0</v>
      </c>
      <c r="G647" s="76">
        <f t="shared" si="71"/>
        <v>0.0</v>
      </c>
      <c r="H647" s="76" t="str">
        <f t="shared" si="72"/>
        <v>GOOD</v>
      </c>
      <c r="I647" s="36">
        <v>0.0</v>
      </c>
      <c r="J647" s="77">
        <f t="shared" si="69"/>
        <v>0.0</v>
      </c>
      <c r="K647" s="77">
        <f t="shared" si="74" ref="K647:K678">SUM(I647:J647)</f>
        <v>0.0</v>
      </c>
      <c r="L647" s="77" t="str">
        <f t="shared" si="73"/>
        <v>GOOD</v>
      </c>
      <c r="M647" s="36">
        <v>0.0</v>
      </c>
      <c r="N647" s="76" t="s">
        <v>1581</v>
      </c>
      <c r="O647" s="36">
        <v>0.0</v>
      </c>
      <c r="P647" s="76" t="str">
        <f t="shared" si="70"/>
        <v>GOOD</v>
      </c>
      <c r="Q647" s="78">
        <v>0.0</v>
      </c>
      <c r="R647" s="45" t="s">
        <v>392</v>
      </c>
    </row>
    <row r="648" spans="8:8">
      <c r="A648" s="22" t="s">
        <v>104</v>
      </c>
      <c r="B648" s="36" t="s">
        <v>1602</v>
      </c>
      <c r="C648" s="36" t="s">
        <v>1611</v>
      </c>
      <c r="D648" s="36">
        <v>0.0</v>
      </c>
      <c r="E648" s="36">
        <v>0.0</v>
      </c>
      <c r="F648" s="36">
        <v>0.0</v>
      </c>
      <c r="G648" s="76">
        <f t="shared" si="71"/>
        <v>0.0</v>
      </c>
      <c r="H648" s="76" t="str">
        <f t="shared" si="72"/>
        <v>GOOD</v>
      </c>
      <c r="I648" s="36">
        <v>0.0</v>
      </c>
      <c r="J648" s="77">
        <f t="shared" si="69"/>
        <v>0.0</v>
      </c>
      <c r="K648" s="77">
        <f t="shared" si="74"/>
        <v>0.0</v>
      </c>
      <c r="L648" s="77" t="str">
        <f t="shared" si="73"/>
        <v>GOOD</v>
      </c>
      <c r="M648" s="36">
        <v>0.0</v>
      </c>
      <c r="N648" s="76" t="s">
        <v>1581</v>
      </c>
      <c r="O648" s="36">
        <v>0.0</v>
      </c>
      <c r="P648" s="76" t="str">
        <f t="shared" si="70"/>
        <v>GOOD</v>
      </c>
      <c r="Q648" s="78">
        <v>0.0</v>
      </c>
      <c r="R648" s="45" t="s">
        <v>392</v>
      </c>
    </row>
    <row r="649" spans="8:8">
      <c r="A649" s="22" t="s">
        <v>654</v>
      </c>
      <c r="B649" s="36" t="s">
        <v>1520</v>
      </c>
      <c r="C649" s="36" t="s">
        <v>1611</v>
      </c>
      <c r="D649" s="36">
        <v>0.0</v>
      </c>
      <c r="E649" s="36">
        <v>0.0</v>
      </c>
      <c r="F649" s="36">
        <v>0.0</v>
      </c>
      <c r="G649" s="76">
        <f t="shared" si="71"/>
        <v>0.0</v>
      </c>
      <c r="H649" s="76" t="str">
        <f t="shared" si="72"/>
        <v>GOOD</v>
      </c>
      <c r="I649" s="36">
        <v>0.0</v>
      </c>
      <c r="J649" s="77">
        <f t="shared" si="69"/>
        <v>0.0</v>
      </c>
      <c r="K649" s="77">
        <f t="shared" si="74"/>
        <v>0.0</v>
      </c>
      <c r="L649" s="77" t="str">
        <f t="shared" si="73"/>
        <v>GOOD</v>
      </c>
      <c r="M649" s="36">
        <v>0.0</v>
      </c>
      <c r="N649" s="76" t="s">
        <v>1581</v>
      </c>
      <c r="O649" s="36">
        <v>0.0</v>
      </c>
      <c r="P649" s="76" t="str">
        <f t="shared" si="70"/>
        <v>GOOD</v>
      </c>
      <c r="Q649" s="78">
        <v>0.0</v>
      </c>
      <c r="R649" s="36" t="s">
        <v>1603</v>
      </c>
    </row>
    <row r="650" spans="8:8">
      <c r="A650" s="22" t="s">
        <v>654</v>
      </c>
      <c r="B650" s="36" t="s">
        <v>1520</v>
      </c>
      <c r="C650" s="36" t="s">
        <v>1622</v>
      </c>
      <c r="D650" s="36">
        <v>0.0</v>
      </c>
      <c r="E650" s="36">
        <v>0.0</v>
      </c>
      <c r="F650" s="36">
        <v>0.0</v>
      </c>
      <c r="G650" s="76">
        <f t="shared" si="71"/>
        <v>0.0</v>
      </c>
      <c r="H650" s="76" t="str">
        <f t="shared" si="72"/>
        <v>GOOD</v>
      </c>
      <c r="I650" s="36">
        <v>0.0</v>
      </c>
      <c r="J650" s="77">
        <f t="shared" si="69"/>
        <v>0.0</v>
      </c>
      <c r="K650" s="77">
        <f t="shared" si="74"/>
        <v>0.0</v>
      </c>
      <c r="L650" s="77" t="str">
        <f t="shared" si="73"/>
        <v>GOOD</v>
      </c>
      <c r="M650" s="36">
        <v>0.0</v>
      </c>
      <c r="N650" s="76" t="s">
        <v>1581</v>
      </c>
      <c r="O650" s="36">
        <v>0.0</v>
      </c>
      <c r="P650" s="76" t="str">
        <f t="shared" si="70"/>
        <v>GOOD</v>
      </c>
      <c r="Q650" s="78">
        <v>0.0</v>
      </c>
      <c r="R650" s="36" t="s">
        <v>1603</v>
      </c>
    </row>
    <row r="651" spans="8:8">
      <c r="A651" s="22" t="s">
        <v>654</v>
      </c>
      <c r="B651" s="36" t="s">
        <v>1520</v>
      </c>
      <c r="C651" s="36" t="s">
        <v>1616</v>
      </c>
      <c r="D651" s="36">
        <v>0.0</v>
      </c>
      <c r="E651" s="36">
        <v>0.0</v>
      </c>
      <c r="F651" s="36">
        <v>0.0</v>
      </c>
      <c r="G651" s="76">
        <f t="shared" si="71"/>
        <v>0.0</v>
      </c>
      <c r="H651" s="76" t="str">
        <f t="shared" si="72"/>
        <v>GOOD</v>
      </c>
      <c r="I651" s="36">
        <v>0.0</v>
      </c>
      <c r="J651" s="77">
        <f t="shared" si="69"/>
        <v>0.0</v>
      </c>
      <c r="K651" s="77">
        <f t="shared" si="74"/>
        <v>0.0</v>
      </c>
      <c r="L651" s="77" t="str">
        <f t="shared" si="73"/>
        <v>GOOD</v>
      </c>
      <c r="M651" s="36">
        <v>0.0</v>
      </c>
      <c r="N651" s="76" t="s">
        <v>1581</v>
      </c>
      <c r="O651" s="36">
        <v>0.0</v>
      </c>
      <c r="P651" s="76" t="str">
        <f t="shared" si="70"/>
        <v>GOOD</v>
      </c>
      <c r="Q651" s="78">
        <v>0.0</v>
      </c>
      <c r="R651" s="36" t="s">
        <v>1603</v>
      </c>
    </row>
    <row r="652" spans="8:8">
      <c r="A652" s="22" t="s">
        <v>654</v>
      </c>
      <c r="B652" s="36" t="s">
        <v>1520</v>
      </c>
      <c r="C652" s="36" t="s">
        <v>1628</v>
      </c>
      <c r="D652" s="36">
        <v>0.0</v>
      </c>
      <c r="E652" s="36">
        <v>0.0</v>
      </c>
      <c r="F652" s="36">
        <v>0.0</v>
      </c>
      <c r="G652" s="76">
        <f t="shared" si="71"/>
        <v>0.0</v>
      </c>
      <c r="H652" s="76" t="str">
        <f t="shared" si="72"/>
        <v>GOOD</v>
      </c>
      <c r="I652" s="36">
        <v>0.0</v>
      </c>
      <c r="J652" s="77">
        <f t="shared" si="69"/>
        <v>0.0</v>
      </c>
      <c r="K652" s="77">
        <f t="shared" si="74"/>
        <v>0.0</v>
      </c>
      <c r="L652" s="77" t="str">
        <f t="shared" si="73"/>
        <v>GOOD</v>
      </c>
      <c r="M652" s="36">
        <v>0.0</v>
      </c>
      <c r="N652" s="76" t="s">
        <v>1581</v>
      </c>
      <c r="O652" s="36">
        <v>0.0</v>
      </c>
      <c r="P652" s="76" t="str">
        <f t="shared" si="70"/>
        <v>GOOD</v>
      </c>
      <c r="Q652" s="78">
        <v>0.0</v>
      </c>
      <c r="R652" s="36" t="s">
        <v>1603</v>
      </c>
    </row>
    <row r="653" spans="8:8" ht="57.6">
      <c r="A653" s="36"/>
      <c r="B653" s="36" t="s">
        <v>1604</v>
      </c>
      <c r="C653" s="52" t="s">
        <v>1611</v>
      </c>
      <c r="D653" s="36">
        <v>1.0</v>
      </c>
      <c r="E653" s="36">
        <v>1.0</v>
      </c>
      <c r="F653" s="36">
        <v>0.0</v>
      </c>
      <c r="G653" s="76">
        <f t="shared" si="71"/>
        <v>1.0</v>
      </c>
      <c r="H653" s="76" t="str">
        <f t="shared" si="72"/>
        <v>GOOD</v>
      </c>
      <c r="I653" s="36">
        <v>1.0</v>
      </c>
      <c r="J653" s="77">
        <f t="shared" si="69"/>
        <v>0.0</v>
      </c>
      <c r="K653" s="77">
        <f t="shared" si="74"/>
        <v>1.0</v>
      </c>
      <c r="L653" s="77" t="str">
        <f t="shared" si="73"/>
        <v>GOOD</v>
      </c>
      <c r="M653" s="36">
        <v>1.0</v>
      </c>
      <c r="N653" s="76" t="s">
        <v>1581</v>
      </c>
      <c r="O653" s="36">
        <v>0.0</v>
      </c>
      <c r="P653" s="76" t="str">
        <f t="shared" si="70"/>
        <v>GOOD</v>
      </c>
      <c r="Q653" s="78">
        <v>1.0</v>
      </c>
      <c r="R653" s="45" t="s">
        <v>372</v>
      </c>
      <c r="S653" s="97" t="s">
        <v>1642</v>
      </c>
    </row>
    <row r="654" spans="8:8" ht="28.8">
      <c r="A654" s="22" t="s">
        <v>654</v>
      </c>
      <c r="B654" s="36" t="s">
        <v>1604</v>
      </c>
      <c r="C654" s="36" t="s">
        <v>1616</v>
      </c>
      <c r="D654" s="36">
        <v>0.0</v>
      </c>
      <c r="E654" s="36">
        <v>0.0</v>
      </c>
      <c r="F654" s="36">
        <v>0.0</v>
      </c>
      <c r="G654" s="76">
        <f t="shared" si="71"/>
        <v>0.0</v>
      </c>
      <c r="H654" s="76" t="str">
        <f t="shared" si="72"/>
        <v>GOOD</v>
      </c>
      <c r="I654" s="36">
        <v>0.0</v>
      </c>
      <c r="J654" s="77">
        <f t="shared" si="69"/>
        <v>0.0</v>
      </c>
      <c r="K654" s="77">
        <f t="shared" si="74"/>
        <v>0.0</v>
      </c>
      <c r="L654" s="77" t="str">
        <f t="shared" si="73"/>
        <v>GOOD</v>
      </c>
      <c r="M654" s="36">
        <v>0.0</v>
      </c>
      <c r="N654" s="76" t="s">
        <v>1581</v>
      </c>
      <c r="O654" s="36">
        <v>0.0</v>
      </c>
      <c r="P654" s="76" t="str">
        <f t="shared" si="70"/>
        <v>GOOD</v>
      </c>
      <c r="Q654" s="78">
        <v>0.0</v>
      </c>
      <c r="R654" s="45" t="s">
        <v>373</v>
      </c>
    </row>
    <row r="655" spans="8:8">
      <c r="A655" s="22" t="s">
        <v>654</v>
      </c>
      <c r="B655" s="36" t="s">
        <v>1604</v>
      </c>
      <c r="C655" s="36" t="s">
        <v>1628</v>
      </c>
      <c r="D655" s="36">
        <v>0.0</v>
      </c>
      <c r="E655" s="36">
        <v>0.0</v>
      </c>
      <c r="F655" s="36">
        <v>0.0</v>
      </c>
      <c r="G655" s="76">
        <f t="shared" si="71"/>
        <v>0.0</v>
      </c>
      <c r="H655" s="76" t="str">
        <f t="shared" si="72"/>
        <v>GOOD</v>
      </c>
      <c r="I655" s="36">
        <v>0.0</v>
      </c>
      <c r="J655" s="77">
        <f t="shared" si="75" ref="J655:J686">E655-I655</f>
        <v>0.0</v>
      </c>
      <c r="K655" s="77">
        <f t="shared" si="74"/>
        <v>0.0</v>
      </c>
      <c r="L655" s="77" t="str">
        <f t="shared" si="73"/>
        <v>GOOD</v>
      </c>
      <c r="M655" s="36">
        <v>0.0</v>
      </c>
      <c r="N655" s="76" t="s">
        <v>1581</v>
      </c>
      <c r="O655" s="36">
        <v>0.0</v>
      </c>
      <c r="P655" s="76" t="str">
        <f t="shared" si="70"/>
        <v>GOOD</v>
      </c>
      <c r="Q655" s="78">
        <v>0.0</v>
      </c>
      <c r="R655" s="45" t="s">
        <v>374</v>
      </c>
    </row>
    <row r="656" spans="8:8" ht="28.8">
      <c r="A656" s="22" t="s">
        <v>654</v>
      </c>
      <c r="B656" s="36" t="s">
        <v>1604</v>
      </c>
      <c r="C656" s="36" t="s">
        <v>1629</v>
      </c>
      <c r="D656" s="36">
        <v>0.0</v>
      </c>
      <c r="E656" s="36">
        <v>0.0</v>
      </c>
      <c r="F656" s="36">
        <v>0.0</v>
      </c>
      <c r="G656" s="76">
        <f t="shared" si="71"/>
        <v>0.0</v>
      </c>
      <c r="H656" s="76" t="str">
        <f t="shared" si="72"/>
        <v>GOOD</v>
      </c>
      <c r="I656" s="36">
        <v>0.0</v>
      </c>
      <c r="J656" s="77">
        <f t="shared" si="75"/>
        <v>0.0</v>
      </c>
      <c r="K656" s="77">
        <f t="shared" si="74"/>
        <v>0.0</v>
      </c>
      <c r="L656" s="77" t="str">
        <f t="shared" si="73"/>
        <v>GOOD</v>
      </c>
      <c r="M656" s="36">
        <v>0.0</v>
      </c>
      <c r="N656" s="76" t="s">
        <v>1581</v>
      </c>
      <c r="O656" s="36">
        <v>0.0</v>
      </c>
      <c r="P656" s="76" t="str">
        <f t="shared" si="70"/>
        <v>GOOD</v>
      </c>
      <c r="Q656" s="78">
        <v>0.0</v>
      </c>
      <c r="R656" s="45" t="s">
        <v>375</v>
      </c>
    </row>
    <row r="657" spans="8:8">
      <c r="A657" s="22" t="s">
        <v>742</v>
      </c>
      <c r="B657" s="36" t="s">
        <v>714</v>
      </c>
      <c r="C657" s="36" t="s">
        <v>1616</v>
      </c>
      <c r="D657" s="36">
        <v>0.0</v>
      </c>
      <c r="E657" s="36">
        <v>0.0</v>
      </c>
      <c r="F657" s="36">
        <v>0.0</v>
      </c>
      <c r="G657" s="76">
        <f t="shared" si="71"/>
        <v>0.0</v>
      </c>
      <c r="H657" s="76" t="str">
        <f t="shared" si="72"/>
        <v>GOOD</v>
      </c>
      <c r="I657" s="36">
        <v>0.0</v>
      </c>
      <c r="J657" s="77">
        <f t="shared" si="75"/>
        <v>0.0</v>
      </c>
      <c r="K657" s="77">
        <f t="shared" si="74"/>
        <v>0.0</v>
      </c>
      <c r="L657" s="77" t="str">
        <f t="shared" si="73"/>
        <v>GOOD</v>
      </c>
      <c r="M657" s="36">
        <v>0.0</v>
      </c>
      <c r="N657" s="76" t="s">
        <v>1581</v>
      </c>
      <c r="O657" s="36">
        <v>0.0</v>
      </c>
      <c r="P657" s="76" t="str">
        <f t="shared" si="76" ref="P657:P688">IF((M657+O657)=I657,"GOOD","Incomplete or issue")</f>
        <v>GOOD</v>
      </c>
      <c r="Q657" s="78">
        <v>0.0</v>
      </c>
      <c r="R657" s="45" t="s">
        <v>188</v>
      </c>
    </row>
    <row r="658" spans="8:8">
      <c r="A658" s="22" t="s">
        <v>742</v>
      </c>
      <c r="B658" s="36" t="s">
        <v>714</v>
      </c>
      <c r="C658" s="36" t="s">
        <v>1628</v>
      </c>
      <c r="D658" s="36">
        <v>0.0</v>
      </c>
      <c r="E658" s="36">
        <v>0.0</v>
      </c>
      <c r="F658" s="36">
        <v>0.0</v>
      </c>
      <c r="G658" s="76">
        <f t="shared" si="71"/>
        <v>0.0</v>
      </c>
      <c r="H658" s="76" t="str">
        <f t="shared" si="72"/>
        <v>GOOD</v>
      </c>
      <c r="I658" s="36">
        <v>0.0</v>
      </c>
      <c r="J658" s="77">
        <f t="shared" si="75"/>
        <v>0.0</v>
      </c>
      <c r="K658" s="77">
        <f t="shared" si="74"/>
        <v>0.0</v>
      </c>
      <c r="L658" s="77" t="str">
        <f t="shared" si="73"/>
        <v>GOOD</v>
      </c>
      <c r="M658" s="36">
        <v>0.0</v>
      </c>
      <c r="N658" s="76" t="s">
        <v>1581</v>
      </c>
      <c r="O658" s="36">
        <v>0.0</v>
      </c>
      <c r="P658" s="76" t="str">
        <f t="shared" si="76"/>
        <v>GOOD</v>
      </c>
      <c r="Q658" s="78">
        <v>0.0</v>
      </c>
      <c r="R658" s="45" t="s">
        <v>188</v>
      </c>
    </row>
    <row r="659" spans="8:8">
      <c r="A659" s="22" t="s">
        <v>742</v>
      </c>
      <c r="B659" s="36" t="s">
        <v>714</v>
      </c>
      <c r="C659" s="36" t="s">
        <v>1629</v>
      </c>
      <c r="D659" s="36">
        <v>0.0</v>
      </c>
      <c r="E659" s="36">
        <v>0.0</v>
      </c>
      <c r="F659" s="36">
        <v>0.0</v>
      </c>
      <c r="G659" s="76">
        <f t="shared" si="71"/>
        <v>0.0</v>
      </c>
      <c r="H659" s="76" t="str">
        <f t="shared" si="72"/>
        <v>GOOD</v>
      </c>
      <c r="I659" s="36">
        <v>0.0</v>
      </c>
      <c r="J659" s="77">
        <f t="shared" si="75"/>
        <v>0.0</v>
      </c>
      <c r="K659" s="77">
        <f t="shared" si="74"/>
        <v>0.0</v>
      </c>
      <c r="L659" s="77" t="str">
        <f t="shared" si="73"/>
        <v>GOOD</v>
      </c>
      <c r="M659" s="36">
        <v>0.0</v>
      </c>
      <c r="N659" s="76" t="s">
        <v>1581</v>
      </c>
      <c r="O659" s="36">
        <v>0.0</v>
      </c>
      <c r="P659" s="76" t="str">
        <f t="shared" si="76"/>
        <v>GOOD</v>
      </c>
      <c r="Q659" s="78">
        <v>0.0</v>
      </c>
      <c r="R659" s="45" t="s">
        <v>188</v>
      </c>
    </row>
    <row r="660" spans="8:8">
      <c r="A660" s="22" t="s">
        <v>742</v>
      </c>
      <c r="B660" s="36" t="s">
        <v>714</v>
      </c>
      <c r="C660" s="36" t="s">
        <v>1633</v>
      </c>
      <c r="D660" s="36">
        <v>0.0</v>
      </c>
      <c r="E660" s="36">
        <v>0.0</v>
      </c>
      <c r="F660" s="36">
        <v>0.0</v>
      </c>
      <c r="G660" s="76">
        <f t="shared" si="71"/>
        <v>0.0</v>
      </c>
      <c r="H660" s="76" t="str">
        <f t="shared" si="72"/>
        <v>GOOD</v>
      </c>
      <c r="I660" s="36">
        <v>0.0</v>
      </c>
      <c r="J660" s="77">
        <f t="shared" si="75"/>
        <v>0.0</v>
      </c>
      <c r="K660" s="77">
        <f t="shared" si="74"/>
        <v>0.0</v>
      </c>
      <c r="L660" s="77" t="str">
        <f t="shared" si="73"/>
        <v>GOOD</v>
      </c>
      <c r="M660" s="36">
        <v>0.0</v>
      </c>
      <c r="N660" s="76" t="s">
        <v>1581</v>
      </c>
      <c r="O660" s="36">
        <v>0.0</v>
      </c>
      <c r="P660" s="76" t="str">
        <f t="shared" si="76"/>
        <v>GOOD</v>
      </c>
      <c r="Q660" s="78">
        <v>0.0</v>
      </c>
      <c r="R660" s="45" t="s">
        <v>188</v>
      </c>
    </row>
    <row r="661" spans="8:8">
      <c r="A661" s="22" t="s">
        <v>742</v>
      </c>
      <c r="B661" s="36" t="s">
        <v>714</v>
      </c>
      <c r="C661" s="36" t="s">
        <v>1634</v>
      </c>
      <c r="D661" s="36">
        <v>0.0</v>
      </c>
      <c r="E661" s="36">
        <v>0.0</v>
      </c>
      <c r="F661" s="36">
        <v>0.0</v>
      </c>
      <c r="G661" s="76">
        <f t="shared" si="71"/>
        <v>0.0</v>
      </c>
      <c r="H661" s="76" t="str">
        <f t="shared" si="72"/>
        <v>GOOD</v>
      </c>
      <c r="I661" s="36">
        <v>0.0</v>
      </c>
      <c r="J661" s="77">
        <f t="shared" si="75"/>
        <v>0.0</v>
      </c>
      <c r="K661" s="77">
        <f t="shared" si="74"/>
        <v>0.0</v>
      </c>
      <c r="L661" s="77" t="str">
        <f t="shared" si="73"/>
        <v>GOOD</v>
      </c>
      <c r="M661" s="36">
        <v>0.0</v>
      </c>
      <c r="N661" s="76" t="s">
        <v>1581</v>
      </c>
      <c r="O661" s="36">
        <v>0.0</v>
      </c>
      <c r="P661" s="76" t="str">
        <f t="shared" si="76"/>
        <v>GOOD</v>
      </c>
      <c r="Q661" s="78">
        <v>0.0</v>
      </c>
      <c r="R661" s="45" t="s">
        <v>188</v>
      </c>
    </row>
    <row r="662" spans="8:8" ht="57.6">
      <c r="A662" s="22" t="s">
        <v>631</v>
      </c>
      <c r="B662" s="36" t="s">
        <v>117</v>
      </c>
      <c r="C662" s="88">
        <v>45570.0</v>
      </c>
      <c r="D662" s="36">
        <v>0.0</v>
      </c>
      <c r="E662" s="36">
        <v>0.0</v>
      </c>
      <c r="F662" s="36">
        <v>0.0</v>
      </c>
      <c r="G662" s="76">
        <f t="shared" si="71"/>
        <v>0.0</v>
      </c>
      <c r="H662" s="76" t="str">
        <f t="shared" si="72"/>
        <v>GOOD</v>
      </c>
      <c r="I662" s="36">
        <v>0.0</v>
      </c>
      <c r="J662" s="77">
        <f t="shared" si="75"/>
        <v>0.0</v>
      </c>
      <c r="K662" s="77">
        <f t="shared" si="74"/>
        <v>0.0</v>
      </c>
      <c r="L662" s="77" t="str">
        <f t="shared" si="73"/>
        <v>GOOD</v>
      </c>
      <c r="M662" s="36">
        <v>0.0</v>
      </c>
      <c r="N662" s="76" t="str">
        <f t="shared" si="77" ref="N662:N674">IF(I662=M662,"GOOD","Incomplete")</f>
        <v>GOOD</v>
      </c>
      <c r="O662" s="36">
        <v>0.0</v>
      </c>
      <c r="P662" s="76" t="str">
        <f t="shared" si="76"/>
        <v>GOOD</v>
      </c>
      <c r="Q662" s="78">
        <v>0.0</v>
      </c>
      <c r="R662" s="45" t="s">
        <v>467</v>
      </c>
    </row>
    <row r="663" spans="8:8" ht="57.6">
      <c r="A663" s="22" t="s">
        <v>631</v>
      </c>
      <c r="B663" s="36" t="s">
        <v>117</v>
      </c>
      <c r="C663" s="88" t="s">
        <v>1553</v>
      </c>
      <c r="D663" s="36">
        <v>0.0</v>
      </c>
      <c r="E663" s="36">
        <v>0.0</v>
      </c>
      <c r="F663" s="36">
        <v>0.0</v>
      </c>
      <c r="G663" s="76">
        <f t="shared" si="71"/>
        <v>0.0</v>
      </c>
      <c r="H663" s="76" t="str">
        <f t="shared" si="72"/>
        <v>GOOD</v>
      </c>
      <c r="I663" s="36">
        <v>0.0</v>
      </c>
      <c r="J663" s="77">
        <f t="shared" si="75"/>
        <v>0.0</v>
      </c>
      <c r="K663" s="77">
        <f t="shared" si="74"/>
        <v>0.0</v>
      </c>
      <c r="L663" s="77" t="str">
        <f t="shared" si="73"/>
        <v>GOOD</v>
      </c>
      <c r="M663" s="36">
        <v>0.0</v>
      </c>
      <c r="N663" s="76" t="str">
        <f t="shared" si="77"/>
        <v>GOOD</v>
      </c>
      <c r="O663" s="36">
        <v>0.0</v>
      </c>
      <c r="P663" s="76" t="str">
        <f t="shared" si="76"/>
        <v>GOOD</v>
      </c>
      <c r="Q663" s="78">
        <v>0.0</v>
      </c>
      <c r="R663" s="45" t="s">
        <v>467</v>
      </c>
    </row>
    <row r="664" spans="8:8" ht="28.8">
      <c r="A664" s="22" t="s">
        <v>631</v>
      </c>
      <c r="B664" s="36" t="s">
        <v>117</v>
      </c>
      <c r="C664" s="88" t="s">
        <v>1564</v>
      </c>
      <c r="D664" s="36">
        <v>0.0</v>
      </c>
      <c r="E664" s="36">
        <v>0.0</v>
      </c>
      <c r="F664" s="36">
        <v>0.0</v>
      </c>
      <c r="G664" s="76">
        <f t="shared" si="71"/>
        <v>0.0</v>
      </c>
      <c r="H664" s="76" t="str">
        <f t="shared" si="72"/>
        <v>GOOD</v>
      </c>
      <c r="I664" s="36">
        <v>0.0</v>
      </c>
      <c r="J664" s="77">
        <f t="shared" si="75"/>
        <v>0.0</v>
      </c>
      <c r="K664" s="77">
        <f t="shared" si="74"/>
        <v>0.0</v>
      </c>
      <c r="L664" s="77" t="str">
        <f t="shared" si="73"/>
        <v>GOOD</v>
      </c>
      <c r="M664" s="36">
        <v>0.0</v>
      </c>
      <c r="N664" s="76" t="str">
        <f t="shared" si="77"/>
        <v>GOOD</v>
      </c>
      <c r="O664" s="36">
        <v>0.0</v>
      </c>
      <c r="P664" s="76" t="str">
        <f t="shared" si="76"/>
        <v>GOOD</v>
      </c>
      <c r="Q664" s="78">
        <v>0.0</v>
      </c>
      <c r="R664" s="45" t="s">
        <v>466</v>
      </c>
    </row>
    <row r="665" spans="8:8" ht="28.8">
      <c r="A665" s="22" t="s">
        <v>631</v>
      </c>
      <c r="B665" s="36" t="s">
        <v>117</v>
      </c>
      <c r="C665" s="88" t="s">
        <v>1565</v>
      </c>
      <c r="D665" s="36">
        <v>0.0</v>
      </c>
      <c r="E665" s="36">
        <v>0.0</v>
      </c>
      <c r="F665" s="36">
        <v>0.0</v>
      </c>
      <c r="G665" s="76">
        <f t="shared" si="71"/>
        <v>0.0</v>
      </c>
      <c r="H665" s="76" t="str">
        <f t="shared" si="72"/>
        <v>GOOD</v>
      </c>
      <c r="I665" s="36">
        <v>0.0</v>
      </c>
      <c r="J665" s="77">
        <f t="shared" si="75"/>
        <v>0.0</v>
      </c>
      <c r="K665" s="77">
        <f t="shared" si="74"/>
        <v>0.0</v>
      </c>
      <c r="L665" s="77" t="str">
        <f t="shared" si="73"/>
        <v>GOOD</v>
      </c>
      <c r="M665" s="36">
        <v>0.0</v>
      </c>
      <c r="N665" s="76" t="str">
        <f t="shared" si="77"/>
        <v>GOOD</v>
      </c>
      <c r="O665" s="36">
        <v>0.0</v>
      </c>
      <c r="P665" s="76" t="str">
        <f t="shared" si="76"/>
        <v>GOOD</v>
      </c>
      <c r="Q665" s="78">
        <v>0.0</v>
      </c>
      <c r="R665" s="45" t="s">
        <v>466</v>
      </c>
    </row>
    <row r="666" spans="8:8" ht="28.8">
      <c r="A666" s="22" t="s">
        <v>631</v>
      </c>
      <c r="B666" s="36" t="s">
        <v>117</v>
      </c>
      <c r="C666" s="88" t="s">
        <v>1566</v>
      </c>
      <c r="D666" s="36">
        <v>0.0</v>
      </c>
      <c r="E666" s="36">
        <v>0.0</v>
      </c>
      <c r="F666" s="36">
        <v>0.0</v>
      </c>
      <c r="G666" s="76">
        <f t="shared" si="71"/>
        <v>0.0</v>
      </c>
      <c r="H666" s="76" t="str">
        <f t="shared" si="72"/>
        <v>GOOD</v>
      </c>
      <c r="I666" s="36">
        <v>0.0</v>
      </c>
      <c r="J666" s="77">
        <f t="shared" si="75"/>
        <v>0.0</v>
      </c>
      <c r="K666" s="77">
        <f t="shared" si="74"/>
        <v>0.0</v>
      </c>
      <c r="L666" s="77" t="str">
        <f t="shared" si="73"/>
        <v>GOOD</v>
      </c>
      <c r="M666" s="36">
        <v>0.0</v>
      </c>
      <c r="N666" s="76" t="str">
        <f t="shared" si="77"/>
        <v>GOOD</v>
      </c>
      <c r="O666" s="36">
        <v>0.0</v>
      </c>
      <c r="P666" s="76" t="str">
        <f t="shared" si="76"/>
        <v>GOOD</v>
      </c>
      <c r="Q666" s="78">
        <v>0.0</v>
      </c>
      <c r="R666" s="45" t="s">
        <v>466</v>
      </c>
    </row>
    <row r="667" spans="8:8" ht="28.8">
      <c r="A667" s="22" t="s">
        <v>631</v>
      </c>
      <c r="B667" s="36" t="s">
        <v>117</v>
      </c>
      <c r="C667" s="88" t="s">
        <v>1567</v>
      </c>
      <c r="D667" s="36">
        <v>0.0</v>
      </c>
      <c r="E667" s="36">
        <v>0.0</v>
      </c>
      <c r="F667" s="36">
        <v>0.0</v>
      </c>
      <c r="G667" s="76">
        <f t="shared" si="71"/>
        <v>0.0</v>
      </c>
      <c r="H667" s="76" t="str">
        <f t="shared" si="72"/>
        <v>GOOD</v>
      </c>
      <c r="I667" s="36">
        <v>0.0</v>
      </c>
      <c r="J667" s="77">
        <f t="shared" si="75"/>
        <v>0.0</v>
      </c>
      <c r="K667" s="77">
        <f t="shared" si="74"/>
        <v>0.0</v>
      </c>
      <c r="L667" s="77" t="str">
        <f t="shared" si="73"/>
        <v>GOOD</v>
      </c>
      <c r="M667" s="36">
        <v>0.0</v>
      </c>
      <c r="N667" s="76" t="str">
        <f t="shared" si="77"/>
        <v>GOOD</v>
      </c>
      <c r="O667" s="36">
        <v>0.0</v>
      </c>
      <c r="P667" s="76" t="str">
        <f t="shared" si="76"/>
        <v>GOOD</v>
      </c>
      <c r="Q667" s="78">
        <v>0.0</v>
      </c>
      <c r="R667" s="45" t="s">
        <v>466</v>
      </c>
    </row>
    <row r="668" spans="8:8" ht="28.8">
      <c r="A668" s="22" t="s">
        <v>631</v>
      </c>
      <c r="B668" s="36" t="s">
        <v>117</v>
      </c>
      <c r="C668" s="88" t="s">
        <v>1643</v>
      </c>
      <c r="D668" s="36">
        <v>0.0</v>
      </c>
      <c r="E668" s="36">
        <v>0.0</v>
      </c>
      <c r="F668" s="36">
        <v>0.0</v>
      </c>
      <c r="G668" s="76">
        <f t="shared" si="71"/>
        <v>0.0</v>
      </c>
      <c r="H668" s="76" t="str">
        <f t="shared" si="72"/>
        <v>GOOD</v>
      </c>
      <c r="I668" s="36">
        <v>0.0</v>
      </c>
      <c r="J668" s="77">
        <f t="shared" si="75"/>
        <v>0.0</v>
      </c>
      <c r="K668" s="77">
        <f t="shared" si="74"/>
        <v>0.0</v>
      </c>
      <c r="L668" s="77" t="str">
        <f t="shared" si="73"/>
        <v>GOOD</v>
      </c>
      <c r="M668" s="36">
        <v>0.0</v>
      </c>
      <c r="N668" s="76" t="str">
        <f t="shared" si="77"/>
        <v>GOOD</v>
      </c>
      <c r="O668" s="36">
        <v>0.0</v>
      </c>
      <c r="P668" s="76" t="str">
        <f t="shared" si="76"/>
        <v>GOOD</v>
      </c>
      <c r="Q668" s="78">
        <v>0.0</v>
      </c>
      <c r="R668" s="45" t="s">
        <v>466</v>
      </c>
    </row>
    <row r="669" spans="8:8" ht="28.8">
      <c r="A669" s="22" t="s">
        <v>631</v>
      </c>
      <c r="B669" s="36" t="s">
        <v>117</v>
      </c>
      <c r="C669" s="88" t="s">
        <v>1644</v>
      </c>
      <c r="D669" s="36">
        <v>0.0</v>
      </c>
      <c r="E669" s="36">
        <v>0.0</v>
      </c>
      <c r="F669" s="36">
        <v>0.0</v>
      </c>
      <c r="G669" s="76">
        <f t="shared" si="71"/>
        <v>0.0</v>
      </c>
      <c r="H669" s="76" t="str">
        <f t="shared" si="72"/>
        <v>GOOD</v>
      </c>
      <c r="I669" s="36">
        <v>0.0</v>
      </c>
      <c r="J669" s="77">
        <f t="shared" si="75"/>
        <v>0.0</v>
      </c>
      <c r="K669" s="77">
        <f t="shared" si="74"/>
        <v>0.0</v>
      </c>
      <c r="L669" s="77" t="str">
        <f t="shared" si="73"/>
        <v>GOOD</v>
      </c>
      <c r="M669" s="36">
        <v>0.0</v>
      </c>
      <c r="N669" s="76" t="str">
        <f t="shared" si="77"/>
        <v>GOOD</v>
      </c>
      <c r="O669" s="36">
        <v>0.0</v>
      </c>
      <c r="P669" s="76" t="str">
        <f t="shared" si="76"/>
        <v>GOOD</v>
      </c>
      <c r="Q669" s="78">
        <v>0.0</v>
      </c>
      <c r="R669" s="45" t="s">
        <v>466</v>
      </c>
    </row>
    <row r="670" spans="8:8" ht="28.8">
      <c r="A670" s="22" t="s">
        <v>631</v>
      </c>
      <c r="B670" s="36" t="s">
        <v>117</v>
      </c>
      <c r="C670" s="88" t="s">
        <v>1645</v>
      </c>
      <c r="D670" s="36">
        <v>0.0</v>
      </c>
      <c r="E670" s="36">
        <v>0.0</v>
      </c>
      <c r="F670" s="36">
        <v>0.0</v>
      </c>
      <c r="G670" s="76">
        <f t="shared" si="71"/>
        <v>0.0</v>
      </c>
      <c r="H670" s="76" t="str">
        <f t="shared" si="72"/>
        <v>GOOD</v>
      </c>
      <c r="I670" s="36">
        <v>0.0</v>
      </c>
      <c r="J670" s="77">
        <f t="shared" si="75"/>
        <v>0.0</v>
      </c>
      <c r="K670" s="77">
        <f t="shared" si="74"/>
        <v>0.0</v>
      </c>
      <c r="L670" s="77" t="str">
        <f t="shared" si="73"/>
        <v>GOOD</v>
      </c>
      <c r="M670" s="36">
        <v>0.0</v>
      </c>
      <c r="N670" s="76" t="str">
        <f t="shared" si="77"/>
        <v>GOOD</v>
      </c>
      <c r="O670" s="36">
        <v>0.0</v>
      </c>
      <c r="P670" s="76" t="str">
        <f t="shared" si="76"/>
        <v>GOOD</v>
      </c>
      <c r="Q670" s="78">
        <v>0.0</v>
      </c>
      <c r="R670" s="45" t="s">
        <v>466</v>
      </c>
    </row>
    <row r="671" spans="8:8" ht="57.6">
      <c r="A671" s="22" t="s">
        <v>631</v>
      </c>
      <c r="B671" s="36" t="s">
        <v>117</v>
      </c>
      <c r="C671" s="92" t="s">
        <v>1646</v>
      </c>
      <c r="D671" s="36">
        <v>0.0</v>
      </c>
      <c r="E671" s="36">
        <v>0.0</v>
      </c>
      <c r="F671" s="36">
        <v>0.0</v>
      </c>
      <c r="G671" s="76">
        <f t="shared" si="71"/>
        <v>0.0</v>
      </c>
      <c r="H671" s="76" t="str">
        <f t="shared" si="72"/>
        <v>GOOD</v>
      </c>
      <c r="I671" s="36">
        <v>0.0</v>
      </c>
      <c r="J671" s="77">
        <f t="shared" si="75"/>
        <v>0.0</v>
      </c>
      <c r="K671" s="77">
        <f t="shared" si="74"/>
        <v>0.0</v>
      </c>
      <c r="L671" s="77" t="str">
        <f t="shared" si="73"/>
        <v>GOOD</v>
      </c>
      <c r="M671" s="36">
        <v>0.0</v>
      </c>
      <c r="N671" s="76" t="str">
        <f t="shared" si="77"/>
        <v>GOOD</v>
      </c>
      <c r="O671" s="36">
        <v>0.0</v>
      </c>
      <c r="P671" s="76" t="str">
        <f t="shared" si="76"/>
        <v>GOOD</v>
      </c>
      <c r="Q671" s="78">
        <v>0.0</v>
      </c>
      <c r="R671" s="45" t="s">
        <v>466</v>
      </c>
      <c r="S671" s="97" t="s">
        <v>1647</v>
      </c>
    </row>
    <row r="672" spans="8:8" ht="57.6">
      <c r="A672" s="22" t="s">
        <v>631</v>
      </c>
      <c r="B672" s="36" t="s">
        <v>117</v>
      </c>
      <c r="C672" s="92" t="s">
        <v>1648</v>
      </c>
      <c r="D672" s="36">
        <v>0.0</v>
      </c>
      <c r="E672" s="36">
        <v>0.0</v>
      </c>
      <c r="F672" s="36">
        <v>0.0</v>
      </c>
      <c r="G672" s="76">
        <f t="shared" si="71"/>
        <v>0.0</v>
      </c>
      <c r="H672" s="76" t="str">
        <f t="shared" si="72"/>
        <v>GOOD</v>
      </c>
      <c r="I672" s="36">
        <v>0.0</v>
      </c>
      <c r="J672" s="77">
        <f t="shared" si="75"/>
        <v>0.0</v>
      </c>
      <c r="K672" s="77">
        <f t="shared" si="74"/>
        <v>0.0</v>
      </c>
      <c r="L672" s="77" t="str">
        <f t="shared" si="73"/>
        <v>GOOD</v>
      </c>
      <c r="M672" s="36">
        <v>0.0</v>
      </c>
      <c r="N672" s="76" t="str">
        <f t="shared" si="77"/>
        <v>GOOD</v>
      </c>
      <c r="O672" s="36">
        <v>0.0</v>
      </c>
      <c r="P672" s="76" t="str">
        <f t="shared" si="76"/>
        <v>GOOD</v>
      </c>
      <c r="Q672" s="78">
        <v>0.0</v>
      </c>
      <c r="R672" s="45" t="s">
        <v>466</v>
      </c>
      <c r="S672" s="97" t="s">
        <v>1647</v>
      </c>
    </row>
    <row r="673" spans="8:8" ht="28.8">
      <c r="A673" s="22" t="s">
        <v>631</v>
      </c>
      <c r="B673" s="36" t="s">
        <v>117</v>
      </c>
      <c r="C673" s="88" t="s">
        <v>1649</v>
      </c>
      <c r="D673" s="36">
        <v>0.0</v>
      </c>
      <c r="E673" s="36">
        <v>0.0</v>
      </c>
      <c r="F673" s="36">
        <v>0.0</v>
      </c>
      <c r="G673" s="76">
        <f t="shared" si="71"/>
        <v>0.0</v>
      </c>
      <c r="H673" s="76" t="str">
        <f t="shared" si="72"/>
        <v>GOOD</v>
      </c>
      <c r="I673" s="36">
        <v>0.0</v>
      </c>
      <c r="J673" s="77">
        <f t="shared" si="75"/>
        <v>0.0</v>
      </c>
      <c r="K673" s="77">
        <f t="shared" si="74"/>
        <v>0.0</v>
      </c>
      <c r="L673" s="77" t="str">
        <f t="shared" si="73"/>
        <v>GOOD</v>
      </c>
      <c r="M673" s="36">
        <v>0.0</v>
      </c>
      <c r="N673" s="76" t="str">
        <f t="shared" si="77"/>
        <v>GOOD</v>
      </c>
      <c r="O673" s="36">
        <v>0.0</v>
      </c>
      <c r="P673" s="76" t="str">
        <f t="shared" si="76"/>
        <v>GOOD</v>
      </c>
      <c r="Q673" s="78">
        <v>0.0</v>
      </c>
      <c r="R673" s="45" t="s">
        <v>466</v>
      </c>
    </row>
    <row r="674" spans="8:8" ht="28.8">
      <c r="A674" s="22" t="s">
        <v>631</v>
      </c>
      <c r="B674" s="36" t="s">
        <v>117</v>
      </c>
      <c r="C674" s="88" t="s">
        <v>1650</v>
      </c>
      <c r="D674" s="36">
        <v>0.0</v>
      </c>
      <c r="E674" s="36">
        <v>0.0</v>
      </c>
      <c r="F674" s="36">
        <v>0.0</v>
      </c>
      <c r="G674" s="76">
        <f t="shared" si="71"/>
        <v>0.0</v>
      </c>
      <c r="H674" s="76" t="str">
        <f t="shared" si="72"/>
        <v>GOOD</v>
      </c>
      <c r="I674" s="36">
        <v>0.0</v>
      </c>
      <c r="J674" s="77">
        <f t="shared" si="75"/>
        <v>0.0</v>
      </c>
      <c r="K674" s="77">
        <f t="shared" si="74"/>
        <v>0.0</v>
      </c>
      <c r="L674" s="77" t="str">
        <f t="shared" si="73"/>
        <v>GOOD</v>
      </c>
      <c r="M674" s="36">
        <v>0.0</v>
      </c>
      <c r="N674" s="76" t="str">
        <f t="shared" si="77"/>
        <v>GOOD</v>
      </c>
      <c r="O674" s="36">
        <v>0.0</v>
      </c>
      <c r="P674" s="76" t="str">
        <f t="shared" si="76"/>
        <v>GOOD</v>
      </c>
      <c r="Q674" s="78">
        <v>0.0</v>
      </c>
      <c r="R674" s="45" t="s">
        <v>466</v>
      </c>
    </row>
    <row r="675" spans="8:8">
      <c r="A675" s="22" t="s">
        <v>104</v>
      </c>
      <c r="B675" s="36" t="s">
        <v>137</v>
      </c>
      <c r="C675" s="36" t="s">
        <v>1616</v>
      </c>
      <c r="D675" s="36">
        <v>0.0</v>
      </c>
      <c r="E675" s="36">
        <v>0.0</v>
      </c>
      <c r="F675" s="36">
        <v>0.0</v>
      </c>
      <c r="G675" s="76">
        <f t="shared" si="71"/>
        <v>0.0</v>
      </c>
      <c r="H675" s="76" t="str">
        <f t="shared" si="72"/>
        <v>GOOD</v>
      </c>
      <c r="I675" s="36">
        <v>0.0</v>
      </c>
      <c r="J675" s="77">
        <f t="shared" si="75"/>
        <v>0.0</v>
      </c>
      <c r="K675" s="77">
        <f t="shared" si="74"/>
        <v>0.0</v>
      </c>
      <c r="L675" s="77" t="str">
        <f t="shared" si="73"/>
        <v>GOOD</v>
      </c>
      <c r="M675" s="36">
        <v>0.0</v>
      </c>
      <c r="N675" s="76" t="s">
        <v>1581</v>
      </c>
      <c r="O675" s="36">
        <v>0.0</v>
      </c>
      <c r="P675" s="76" t="str">
        <f t="shared" si="76"/>
        <v>GOOD</v>
      </c>
      <c r="Q675" s="78">
        <v>0.0</v>
      </c>
      <c r="R675" s="45" t="s">
        <v>138</v>
      </c>
    </row>
    <row r="676" spans="8:8">
      <c r="A676" s="22" t="s">
        <v>104</v>
      </c>
      <c r="B676" s="36" t="s">
        <v>137</v>
      </c>
      <c r="C676" s="36" t="s">
        <v>1628</v>
      </c>
      <c r="D676" s="36">
        <v>0.0</v>
      </c>
      <c r="E676" s="36">
        <v>0.0</v>
      </c>
      <c r="F676" s="36">
        <v>0.0</v>
      </c>
      <c r="G676" s="76">
        <f t="shared" si="71"/>
        <v>0.0</v>
      </c>
      <c r="H676" s="76" t="str">
        <f t="shared" si="72"/>
        <v>GOOD</v>
      </c>
      <c r="I676" s="36">
        <v>0.0</v>
      </c>
      <c r="J676" s="77">
        <f t="shared" si="75"/>
        <v>0.0</v>
      </c>
      <c r="K676" s="77">
        <f t="shared" si="74"/>
        <v>0.0</v>
      </c>
      <c r="L676" s="77" t="str">
        <f t="shared" si="73"/>
        <v>GOOD</v>
      </c>
      <c r="M676" s="36">
        <v>0.0</v>
      </c>
      <c r="N676" s="76" t="s">
        <v>1581</v>
      </c>
      <c r="O676" s="36">
        <v>0.0</v>
      </c>
      <c r="P676" s="76" t="str">
        <f t="shared" si="76"/>
        <v>GOOD</v>
      </c>
      <c r="Q676" s="78">
        <v>0.0</v>
      </c>
      <c r="R676" s="45" t="s">
        <v>138</v>
      </c>
    </row>
    <row r="677" spans="8:8">
      <c r="A677" s="22" t="s">
        <v>104</v>
      </c>
      <c r="B677" s="36" t="s">
        <v>137</v>
      </c>
      <c r="C677" s="36" t="s">
        <v>1629</v>
      </c>
      <c r="D677" s="36">
        <v>0.0</v>
      </c>
      <c r="E677" s="36">
        <v>0.0</v>
      </c>
      <c r="F677" s="36">
        <v>0.0</v>
      </c>
      <c r="G677" s="76">
        <f t="shared" si="71"/>
        <v>0.0</v>
      </c>
      <c r="H677" s="76" t="str">
        <f t="shared" si="72"/>
        <v>GOOD</v>
      </c>
      <c r="I677" s="36">
        <v>0.0</v>
      </c>
      <c r="J677" s="77">
        <f t="shared" si="75"/>
        <v>0.0</v>
      </c>
      <c r="K677" s="77">
        <f t="shared" si="74"/>
        <v>0.0</v>
      </c>
      <c r="L677" s="77" t="str">
        <f t="shared" si="73"/>
        <v>GOOD</v>
      </c>
      <c r="M677" s="36">
        <v>0.0</v>
      </c>
      <c r="N677" s="76" t="s">
        <v>1581</v>
      </c>
      <c r="O677" s="36">
        <v>0.0</v>
      </c>
      <c r="P677" s="76" t="str">
        <f t="shared" si="76"/>
        <v>GOOD</v>
      </c>
      <c r="Q677" s="78">
        <v>0.0</v>
      </c>
      <c r="R677" s="45" t="s">
        <v>138</v>
      </c>
    </row>
    <row r="678" spans="8:8">
      <c r="A678" s="22" t="s">
        <v>104</v>
      </c>
      <c r="B678" s="36" t="s">
        <v>137</v>
      </c>
      <c r="C678" s="36" t="s">
        <v>1633</v>
      </c>
      <c r="D678" s="36">
        <v>0.0</v>
      </c>
      <c r="E678" s="36">
        <v>0.0</v>
      </c>
      <c r="F678" s="36">
        <v>0.0</v>
      </c>
      <c r="G678" s="76">
        <f t="shared" si="71"/>
        <v>0.0</v>
      </c>
      <c r="H678" s="76" t="str">
        <f t="shared" si="72"/>
        <v>GOOD</v>
      </c>
      <c r="I678" s="36">
        <v>0.0</v>
      </c>
      <c r="J678" s="77">
        <f t="shared" si="75"/>
        <v>0.0</v>
      </c>
      <c r="K678" s="77">
        <f t="shared" si="74"/>
        <v>0.0</v>
      </c>
      <c r="L678" s="77" t="str">
        <f t="shared" si="73"/>
        <v>GOOD</v>
      </c>
      <c r="M678" s="36">
        <v>0.0</v>
      </c>
      <c r="N678" s="76" t="s">
        <v>1581</v>
      </c>
      <c r="O678" s="36">
        <v>0.0</v>
      </c>
      <c r="P678" s="76" t="str">
        <f t="shared" si="76"/>
        <v>GOOD</v>
      </c>
      <c r="Q678" s="78">
        <v>0.0</v>
      </c>
      <c r="R678" s="45" t="s">
        <v>138</v>
      </c>
    </row>
    <row r="679" spans="8:8">
      <c r="A679" s="22" t="s">
        <v>104</v>
      </c>
      <c r="B679" s="36" t="s">
        <v>137</v>
      </c>
      <c r="C679" s="36" t="s">
        <v>1634</v>
      </c>
      <c r="D679" s="36">
        <v>0.0</v>
      </c>
      <c r="E679" s="36">
        <v>0.0</v>
      </c>
      <c r="F679" s="36">
        <v>0.0</v>
      </c>
      <c r="G679" s="76">
        <f t="shared" si="71"/>
        <v>0.0</v>
      </c>
      <c r="H679" s="76" t="str">
        <f t="shared" si="72"/>
        <v>GOOD</v>
      </c>
      <c r="I679" s="36">
        <v>0.0</v>
      </c>
      <c r="J679" s="77">
        <f t="shared" si="75"/>
        <v>0.0</v>
      </c>
      <c r="K679" s="77">
        <f t="shared" si="78" ref="K679:K707">SUM(I679:J679)</f>
        <v>0.0</v>
      </c>
      <c r="L679" s="77" t="str">
        <f t="shared" si="73"/>
        <v>GOOD</v>
      </c>
      <c r="M679" s="36">
        <v>0.0</v>
      </c>
      <c r="N679" s="76" t="s">
        <v>1581</v>
      </c>
      <c r="O679" s="36">
        <v>0.0</v>
      </c>
      <c r="P679" s="76" t="str">
        <f t="shared" si="76"/>
        <v>GOOD</v>
      </c>
      <c r="Q679" s="78">
        <v>0.0</v>
      </c>
      <c r="R679" s="45" t="s">
        <v>138</v>
      </c>
    </row>
    <row r="680" spans="8:8">
      <c r="A680" s="22" t="s">
        <v>631</v>
      </c>
      <c r="B680" s="36" t="s">
        <v>1594</v>
      </c>
      <c r="C680" s="36" t="s">
        <v>1606</v>
      </c>
      <c r="D680" s="36">
        <v>0.0</v>
      </c>
      <c r="E680" s="36">
        <v>0.0</v>
      </c>
      <c r="F680" s="36">
        <v>0.0</v>
      </c>
      <c r="G680" s="76">
        <f t="shared" si="71"/>
        <v>0.0</v>
      </c>
      <c r="H680" s="76" t="str">
        <f t="shared" si="72"/>
        <v>GOOD</v>
      </c>
      <c r="I680" s="36">
        <v>0.0</v>
      </c>
      <c r="J680" s="77">
        <f t="shared" si="75"/>
        <v>0.0</v>
      </c>
      <c r="K680" s="77">
        <f t="shared" si="78"/>
        <v>0.0</v>
      </c>
      <c r="L680" s="77" t="str">
        <f t="shared" si="73"/>
        <v>GOOD</v>
      </c>
      <c r="M680" s="36">
        <v>0.0</v>
      </c>
      <c r="N680" s="76" t="str">
        <f t="shared" si="79" ref="N680:N689">IF(I680=M680,"GOOD","Incomplete")</f>
        <v>GOOD</v>
      </c>
      <c r="O680" s="36">
        <v>0.0</v>
      </c>
      <c r="P680" s="76" t="str">
        <f t="shared" si="76"/>
        <v>GOOD</v>
      </c>
      <c r="Q680" s="78">
        <v>0.0</v>
      </c>
      <c r="R680" s="45" t="s">
        <v>296</v>
      </c>
    </row>
    <row r="681" spans="8:8">
      <c r="A681" s="22" t="s">
        <v>631</v>
      </c>
      <c r="B681" s="36" t="s">
        <v>1594</v>
      </c>
      <c r="C681" s="36" t="s">
        <v>1608</v>
      </c>
      <c r="D681" s="36">
        <v>0.0</v>
      </c>
      <c r="E681" s="36">
        <v>0.0</v>
      </c>
      <c r="F681" s="36">
        <v>0.0</v>
      </c>
      <c r="G681" s="76">
        <f t="shared" si="71"/>
        <v>0.0</v>
      </c>
      <c r="H681" s="76" t="str">
        <f t="shared" si="72"/>
        <v>GOOD</v>
      </c>
      <c r="I681" s="36">
        <v>0.0</v>
      </c>
      <c r="J681" s="77">
        <f t="shared" si="75"/>
        <v>0.0</v>
      </c>
      <c r="K681" s="77">
        <f t="shared" si="78"/>
        <v>0.0</v>
      </c>
      <c r="L681" s="77" t="str">
        <f t="shared" si="73"/>
        <v>GOOD</v>
      </c>
      <c r="M681" s="36">
        <v>0.0</v>
      </c>
      <c r="N681" s="76" t="str">
        <f t="shared" si="79"/>
        <v>GOOD</v>
      </c>
      <c r="O681" s="36">
        <v>0.0</v>
      </c>
      <c r="P681" s="76" t="str">
        <f t="shared" si="76"/>
        <v>GOOD</v>
      </c>
      <c r="Q681" s="78">
        <v>0.0</v>
      </c>
      <c r="R681" s="45" t="s">
        <v>296</v>
      </c>
    </row>
    <row r="682" spans="8:8">
      <c r="A682" s="22" t="s">
        <v>631</v>
      </c>
      <c r="B682" s="36" t="s">
        <v>1594</v>
      </c>
      <c r="C682" s="36" t="s">
        <v>1609</v>
      </c>
      <c r="D682" s="36">
        <v>0.0</v>
      </c>
      <c r="E682" s="36">
        <v>0.0</v>
      </c>
      <c r="F682" s="36">
        <v>0.0</v>
      </c>
      <c r="G682" s="76">
        <f t="shared" si="71"/>
        <v>0.0</v>
      </c>
      <c r="H682" s="76" t="str">
        <f t="shared" si="72"/>
        <v>GOOD</v>
      </c>
      <c r="I682" s="36">
        <v>0.0</v>
      </c>
      <c r="J682" s="77">
        <f t="shared" si="75"/>
        <v>0.0</v>
      </c>
      <c r="K682" s="77">
        <f t="shared" si="78"/>
        <v>0.0</v>
      </c>
      <c r="L682" s="77" t="str">
        <f t="shared" si="73"/>
        <v>GOOD</v>
      </c>
      <c r="M682" s="36">
        <v>0.0</v>
      </c>
      <c r="N682" s="76" t="str">
        <f t="shared" si="79"/>
        <v>GOOD</v>
      </c>
      <c r="O682" s="36">
        <v>0.0</v>
      </c>
      <c r="P682" s="76" t="str">
        <f t="shared" si="76"/>
        <v>GOOD</v>
      </c>
      <c r="Q682" s="78">
        <v>0.0</v>
      </c>
      <c r="R682" s="45" t="s">
        <v>296</v>
      </c>
    </row>
    <row r="683" spans="8:8">
      <c r="A683" s="22" t="s">
        <v>631</v>
      </c>
      <c r="B683" s="36" t="s">
        <v>1594</v>
      </c>
      <c r="C683" s="36" t="s">
        <v>1610</v>
      </c>
      <c r="D683" s="36">
        <v>0.0</v>
      </c>
      <c r="E683" s="36">
        <v>0.0</v>
      </c>
      <c r="F683" s="36">
        <v>0.0</v>
      </c>
      <c r="G683" s="76">
        <f t="shared" si="71"/>
        <v>0.0</v>
      </c>
      <c r="H683" s="76" t="str">
        <f t="shared" si="72"/>
        <v>GOOD</v>
      </c>
      <c r="I683" s="36">
        <v>0.0</v>
      </c>
      <c r="J683" s="77">
        <f t="shared" si="75"/>
        <v>0.0</v>
      </c>
      <c r="K683" s="77">
        <f t="shared" si="78"/>
        <v>0.0</v>
      </c>
      <c r="L683" s="77" t="str">
        <f t="shared" si="73"/>
        <v>GOOD</v>
      </c>
      <c r="M683" s="36">
        <v>0.0</v>
      </c>
      <c r="N683" s="76" t="str">
        <f t="shared" si="79"/>
        <v>GOOD</v>
      </c>
      <c r="O683" s="36">
        <v>0.0</v>
      </c>
      <c r="P683" s="76" t="str">
        <f t="shared" si="76"/>
        <v>GOOD</v>
      </c>
      <c r="Q683" s="78">
        <v>0.0</v>
      </c>
      <c r="R683" s="45" t="s">
        <v>296</v>
      </c>
    </row>
    <row r="684" spans="8:8">
      <c r="A684" s="22" t="s">
        <v>631</v>
      </c>
      <c r="B684" s="36" t="s">
        <v>1594</v>
      </c>
      <c r="C684" s="36" t="s">
        <v>1611</v>
      </c>
      <c r="D684" s="36">
        <v>0.0</v>
      </c>
      <c r="E684" s="36">
        <v>0.0</v>
      </c>
      <c r="F684" s="36">
        <v>0.0</v>
      </c>
      <c r="G684" s="76">
        <f t="shared" si="71"/>
        <v>0.0</v>
      </c>
      <c r="H684" s="76" t="str">
        <f t="shared" si="72"/>
        <v>GOOD</v>
      </c>
      <c r="I684" s="36">
        <v>0.0</v>
      </c>
      <c r="J684" s="77">
        <f t="shared" si="75"/>
        <v>0.0</v>
      </c>
      <c r="K684" s="77">
        <f t="shared" si="78"/>
        <v>0.0</v>
      </c>
      <c r="L684" s="77" t="str">
        <f t="shared" si="73"/>
        <v>GOOD</v>
      </c>
      <c r="M684" s="36">
        <v>0.0</v>
      </c>
      <c r="N684" s="76" t="str">
        <f t="shared" si="79"/>
        <v>GOOD</v>
      </c>
      <c r="O684" s="36">
        <v>0.0</v>
      </c>
      <c r="P684" s="76" t="str">
        <f t="shared" si="76"/>
        <v>GOOD</v>
      </c>
      <c r="Q684" s="78">
        <v>0.0</v>
      </c>
      <c r="R684" s="45" t="s">
        <v>296</v>
      </c>
    </row>
    <row r="685" spans="8:8">
      <c r="A685" s="22" t="s">
        <v>631</v>
      </c>
      <c r="B685" s="36" t="s">
        <v>1594</v>
      </c>
      <c r="C685" s="36" t="s">
        <v>1616</v>
      </c>
      <c r="D685" s="36">
        <v>0.0</v>
      </c>
      <c r="E685" s="36">
        <v>0.0</v>
      </c>
      <c r="F685" s="36">
        <v>0.0</v>
      </c>
      <c r="G685" s="76">
        <f t="shared" si="71"/>
        <v>0.0</v>
      </c>
      <c r="H685" s="76" t="str">
        <f t="shared" si="72"/>
        <v>GOOD</v>
      </c>
      <c r="I685" s="36">
        <v>0.0</v>
      </c>
      <c r="J685" s="77">
        <f t="shared" si="75"/>
        <v>0.0</v>
      </c>
      <c r="K685" s="77">
        <f t="shared" si="78"/>
        <v>0.0</v>
      </c>
      <c r="L685" s="77" t="str">
        <f t="shared" si="73"/>
        <v>GOOD</v>
      </c>
      <c r="M685" s="36">
        <v>0.0</v>
      </c>
      <c r="N685" s="76" t="str">
        <f t="shared" si="79"/>
        <v>GOOD</v>
      </c>
      <c r="O685" s="36">
        <v>0.0</v>
      </c>
      <c r="P685" s="76" t="str">
        <f t="shared" si="76"/>
        <v>GOOD</v>
      </c>
      <c r="Q685" s="78">
        <v>0.0</v>
      </c>
      <c r="R685" s="45" t="s">
        <v>296</v>
      </c>
    </row>
    <row r="686" spans="8:8">
      <c r="A686" s="22" t="s">
        <v>631</v>
      </c>
      <c r="B686" s="36" t="s">
        <v>1594</v>
      </c>
      <c r="C686" s="36" t="s">
        <v>1628</v>
      </c>
      <c r="D686" s="36">
        <v>0.0</v>
      </c>
      <c r="E686" s="36">
        <v>0.0</v>
      </c>
      <c r="F686" s="36">
        <v>0.0</v>
      </c>
      <c r="G686" s="76">
        <f t="shared" si="71"/>
        <v>0.0</v>
      </c>
      <c r="H686" s="76" t="str">
        <f t="shared" si="72"/>
        <v>GOOD</v>
      </c>
      <c r="I686" s="36">
        <v>0.0</v>
      </c>
      <c r="J686" s="77">
        <f t="shared" si="75"/>
        <v>0.0</v>
      </c>
      <c r="K686" s="77">
        <f t="shared" si="78"/>
        <v>0.0</v>
      </c>
      <c r="L686" s="77" t="str">
        <f t="shared" si="73"/>
        <v>GOOD</v>
      </c>
      <c r="M686" s="36">
        <v>0.0</v>
      </c>
      <c r="N686" s="76" t="str">
        <f t="shared" si="79"/>
        <v>GOOD</v>
      </c>
      <c r="O686" s="36">
        <v>0.0</v>
      </c>
      <c r="P686" s="76" t="str">
        <f t="shared" si="76"/>
        <v>GOOD</v>
      </c>
      <c r="Q686" s="78">
        <v>0.0</v>
      </c>
      <c r="R686" s="45" t="s">
        <v>296</v>
      </c>
    </row>
    <row r="687" spans="8:8">
      <c r="A687" s="22" t="s">
        <v>631</v>
      </c>
      <c r="B687" s="36" t="s">
        <v>1594</v>
      </c>
      <c r="C687" s="36" t="s">
        <v>1629</v>
      </c>
      <c r="D687" s="36">
        <v>0.0</v>
      </c>
      <c r="E687" s="36">
        <v>0.0</v>
      </c>
      <c r="F687" s="36">
        <v>0.0</v>
      </c>
      <c r="G687" s="76">
        <f t="shared" si="71"/>
        <v>0.0</v>
      </c>
      <c r="H687" s="76" t="str">
        <f t="shared" si="72"/>
        <v>GOOD</v>
      </c>
      <c r="I687" s="36">
        <v>0.0</v>
      </c>
      <c r="J687" s="77">
        <f t="shared" si="80" ref="J687:J707">E687-I687</f>
        <v>0.0</v>
      </c>
      <c r="K687" s="77">
        <f t="shared" si="78"/>
        <v>0.0</v>
      </c>
      <c r="L687" s="77" t="str">
        <f t="shared" si="73"/>
        <v>GOOD</v>
      </c>
      <c r="M687" s="36">
        <v>0.0</v>
      </c>
      <c r="N687" s="76" t="str">
        <f t="shared" si="79"/>
        <v>GOOD</v>
      </c>
      <c r="O687" s="36">
        <v>0.0</v>
      </c>
      <c r="P687" s="76" t="str">
        <f t="shared" si="76"/>
        <v>GOOD</v>
      </c>
      <c r="Q687" s="78">
        <v>0.0</v>
      </c>
      <c r="R687" s="45" t="s">
        <v>296</v>
      </c>
    </row>
    <row r="688" spans="8:8">
      <c r="A688" s="22" t="s">
        <v>631</v>
      </c>
      <c r="B688" s="36" t="s">
        <v>1594</v>
      </c>
      <c r="C688" s="36" t="s">
        <v>1633</v>
      </c>
      <c r="D688" s="36">
        <v>0.0</v>
      </c>
      <c r="E688" s="36">
        <v>0.0</v>
      </c>
      <c r="F688" s="36">
        <v>0.0</v>
      </c>
      <c r="G688" s="76">
        <f t="shared" si="71"/>
        <v>0.0</v>
      </c>
      <c r="H688" s="76" t="str">
        <f t="shared" si="72"/>
        <v>GOOD</v>
      </c>
      <c r="I688" s="36">
        <v>0.0</v>
      </c>
      <c r="J688" s="77">
        <f t="shared" si="80"/>
        <v>0.0</v>
      </c>
      <c r="K688" s="77">
        <f t="shared" si="78"/>
        <v>0.0</v>
      </c>
      <c r="L688" s="77" t="str">
        <f t="shared" si="73"/>
        <v>GOOD</v>
      </c>
      <c r="M688" s="36">
        <v>0.0</v>
      </c>
      <c r="N688" s="76" t="str">
        <f t="shared" si="79"/>
        <v>GOOD</v>
      </c>
      <c r="O688" s="36">
        <v>0.0</v>
      </c>
      <c r="P688" s="76" t="str">
        <f t="shared" si="76"/>
        <v>GOOD</v>
      </c>
      <c r="Q688" s="78">
        <v>0.0</v>
      </c>
      <c r="R688" s="45" t="s">
        <v>296</v>
      </c>
    </row>
    <row r="689" spans="8:8">
      <c r="A689" s="22" t="s">
        <v>631</v>
      </c>
      <c r="B689" s="36" t="s">
        <v>1594</v>
      </c>
      <c r="C689" s="36" t="s">
        <v>1634</v>
      </c>
      <c r="D689" s="36">
        <v>0.0</v>
      </c>
      <c r="E689" s="36">
        <v>0.0</v>
      </c>
      <c r="F689" s="36">
        <v>0.0</v>
      </c>
      <c r="G689" s="76">
        <f t="shared" si="71"/>
        <v>0.0</v>
      </c>
      <c r="H689" s="76" t="str">
        <f t="shared" si="72"/>
        <v>GOOD</v>
      </c>
      <c r="I689" s="36">
        <v>0.0</v>
      </c>
      <c r="J689" s="77">
        <f t="shared" si="80"/>
        <v>0.0</v>
      </c>
      <c r="K689" s="77">
        <f t="shared" si="78"/>
        <v>0.0</v>
      </c>
      <c r="L689" s="77" t="str">
        <f t="shared" si="73"/>
        <v>GOOD</v>
      </c>
      <c r="M689" s="36">
        <v>0.0</v>
      </c>
      <c r="N689" s="76" t="str">
        <f t="shared" si="79"/>
        <v>GOOD</v>
      </c>
      <c r="O689" s="36">
        <v>0.0</v>
      </c>
      <c r="P689" s="76" t="str">
        <f t="shared" si="81" ref="P689:P720">IF((M689+O689)=I689,"GOOD","Incomplete or issue")</f>
        <v>GOOD</v>
      </c>
      <c r="Q689" s="78">
        <v>0.0</v>
      </c>
      <c r="R689" s="45" t="s">
        <v>296</v>
      </c>
    </row>
    <row r="690" spans="8:8">
      <c r="A690" s="22" t="s">
        <v>742</v>
      </c>
      <c r="B690" s="36" t="s">
        <v>1530</v>
      </c>
      <c r="C690" s="36" t="s">
        <v>1616</v>
      </c>
      <c r="D690" s="4">
        <v>0.0</v>
      </c>
      <c r="E690" s="4">
        <v>0.0</v>
      </c>
      <c r="F690" s="4">
        <v>0.0</v>
      </c>
      <c r="G690" s="76">
        <f t="shared" si="71"/>
        <v>0.0</v>
      </c>
      <c r="H690" s="76" t="str">
        <f t="shared" si="72"/>
        <v>GOOD</v>
      </c>
      <c r="I690" s="4">
        <v>0.0</v>
      </c>
      <c r="J690" s="77">
        <f t="shared" si="80"/>
        <v>0.0</v>
      </c>
      <c r="K690" s="77">
        <f t="shared" si="78"/>
        <v>0.0</v>
      </c>
      <c r="L690" s="77" t="str">
        <f t="shared" si="73"/>
        <v>GOOD</v>
      </c>
      <c r="M690" s="4">
        <v>0.0</v>
      </c>
      <c r="N690" s="76" t="s">
        <v>1581</v>
      </c>
      <c r="O690" s="36">
        <v>0.0</v>
      </c>
      <c r="P690" s="76" t="str">
        <f t="shared" si="81"/>
        <v>GOOD</v>
      </c>
      <c r="Q690" s="4">
        <v>0.0</v>
      </c>
      <c r="R690" s="45" t="s">
        <v>205</v>
      </c>
    </row>
    <row r="691" spans="8:8">
      <c r="A691" s="22" t="s">
        <v>742</v>
      </c>
      <c r="B691" s="36" t="s">
        <v>1530</v>
      </c>
      <c r="C691" s="36" t="s">
        <v>1628</v>
      </c>
      <c r="D691" s="4">
        <v>0.0</v>
      </c>
      <c r="E691" s="4">
        <v>0.0</v>
      </c>
      <c r="F691" s="4">
        <v>0.0</v>
      </c>
      <c r="G691" s="76">
        <f t="shared" si="71"/>
        <v>0.0</v>
      </c>
      <c r="H691" s="76" t="str">
        <f t="shared" si="72"/>
        <v>GOOD</v>
      </c>
      <c r="I691" s="4">
        <v>0.0</v>
      </c>
      <c r="J691" s="77">
        <f t="shared" si="80"/>
        <v>0.0</v>
      </c>
      <c r="K691" s="77">
        <f t="shared" si="78"/>
        <v>0.0</v>
      </c>
      <c r="L691" s="77" t="str">
        <f t="shared" si="73"/>
        <v>GOOD</v>
      </c>
      <c r="M691" s="4">
        <v>0.0</v>
      </c>
      <c r="N691" s="76" t="s">
        <v>1581</v>
      </c>
      <c r="O691" s="36">
        <v>0.0</v>
      </c>
      <c r="P691" s="76" t="str">
        <f t="shared" si="81"/>
        <v>GOOD</v>
      </c>
      <c r="Q691" s="4">
        <v>0.0</v>
      </c>
      <c r="R691" s="45" t="s">
        <v>205</v>
      </c>
    </row>
    <row r="692" spans="8:8" ht="43.2">
      <c r="A692" s="22" t="s">
        <v>742</v>
      </c>
      <c r="B692" s="36" t="s">
        <v>1530</v>
      </c>
      <c r="C692" s="36" t="s">
        <v>1629</v>
      </c>
      <c r="D692" s="4">
        <v>1.0</v>
      </c>
      <c r="E692" s="4">
        <v>1.0</v>
      </c>
      <c r="F692" s="4">
        <v>0.0</v>
      </c>
      <c r="G692" s="76">
        <f t="shared" si="71"/>
        <v>1.0</v>
      </c>
      <c r="H692" s="76" t="str">
        <f t="shared" si="72"/>
        <v>GOOD</v>
      </c>
      <c r="I692" s="4">
        <v>1.0</v>
      </c>
      <c r="J692" s="77">
        <f t="shared" si="80"/>
        <v>0.0</v>
      </c>
      <c r="K692" s="77">
        <f t="shared" si="78"/>
        <v>1.0</v>
      </c>
      <c r="L692" s="77" t="str">
        <f t="shared" si="73"/>
        <v>GOOD</v>
      </c>
      <c r="M692" s="4">
        <v>1.0</v>
      </c>
      <c r="N692" s="76" t="s">
        <v>1581</v>
      </c>
      <c r="O692" s="36">
        <v>0.0</v>
      </c>
      <c r="P692" s="76" t="str">
        <f t="shared" si="81"/>
        <v>GOOD</v>
      </c>
      <c r="Q692" s="4">
        <v>1.0</v>
      </c>
      <c r="R692" s="74" t="s">
        <v>207</v>
      </c>
    </row>
    <row r="693" spans="8:8" ht="57.6">
      <c r="A693" s="22" t="s">
        <v>742</v>
      </c>
      <c r="B693" s="36" t="s">
        <v>1530</v>
      </c>
      <c r="C693" s="36" t="s">
        <v>1633</v>
      </c>
      <c r="D693" s="4">
        <v>0.0</v>
      </c>
      <c r="E693" s="4">
        <v>0.0</v>
      </c>
      <c r="F693" s="4">
        <v>0.0</v>
      </c>
      <c r="G693" s="76">
        <f t="shared" si="71"/>
        <v>0.0</v>
      </c>
      <c r="H693" s="76" t="str">
        <f t="shared" si="72"/>
        <v>GOOD</v>
      </c>
      <c r="I693" s="4">
        <v>0.0</v>
      </c>
      <c r="J693" s="77">
        <f t="shared" si="80"/>
        <v>0.0</v>
      </c>
      <c r="K693" s="77">
        <f t="shared" si="78"/>
        <v>0.0</v>
      </c>
      <c r="L693" s="77" t="str">
        <f t="shared" si="73"/>
        <v>GOOD</v>
      </c>
      <c r="M693" s="4">
        <v>0.0</v>
      </c>
      <c r="N693" s="76" t="s">
        <v>1581</v>
      </c>
      <c r="O693" s="36">
        <v>0.0</v>
      </c>
      <c r="P693" s="76" t="str">
        <f t="shared" si="81"/>
        <v>GOOD</v>
      </c>
      <c r="Q693" s="4">
        <v>0.0</v>
      </c>
      <c r="R693" s="45" t="s">
        <v>208</v>
      </c>
    </row>
    <row r="694" spans="8:8" ht="28.8">
      <c r="A694" s="22" t="s">
        <v>631</v>
      </c>
      <c r="B694" s="4" t="s">
        <v>434</v>
      </c>
      <c r="C694" s="88">
        <v>45570.0</v>
      </c>
      <c r="D694" s="36">
        <v>0.0</v>
      </c>
      <c r="E694" s="36">
        <v>0.0</v>
      </c>
      <c r="F694" s="36">
        <v>0.0</v>
      </c>
      <c r="G694" s="76">
        <f t="shared" si="71"/>
        <v>0.0</v>
      </c>
      <c r="H694" s="76" t="str">
        <f t="shared" si="72"/>
        <v>GOOD</v>
      </c>
      <c r="I694" s="36">
        <v>0.0</v>
      </c>
      <c r="J694" s="77">
        <f t="shared" si="80"/>
        <v>0.0</v>
      </c>
      <c r="K694" s="77">
        <f t="shared" si="78"/>
        <v>0.0</v>
      </c>
      <c r="L694" s="77" t="str">
        <f t="shared" si="73"/>
        <v>GOOD</v>
      </c>
      <c r="M694" s="36">
        <v>0.0</v>
      </c>
      <c r="N694" s="76" t="str">
        <f t="shared" si="82" ref="N694:N719">IF(I694=M694,"GOOD","Incomplete")</f>
        <v>GOOD</v>
      </c>
      <c r="O694" s="36">
        <v>0.0</v>
      </c>
      <c r="P694" s="76" t="str">
        <f t="shared" si="81"/>
        <v>GOOD</v>
      </c>
      <c r="Q694" s="78">
        <v>0.0</v>
      </c>
      <c r="R694" s="45" t="s">
        <v>466</v>
      </c>
    </row>
    <row r="695" spans="8:8" ht="28.8">
      <c r="A695" s="22" t="s">
        <v>631</v>
      </c>
      <c r="B695" s="4" t="s">
        <v>434</v>
      </c>
      <c r="C695" s="88" t="s">
        <v>1553</v>
      </c>
      <c r="D695" s="36">
        <v>0.0</v>
      </c>
      <c r="E695" s="36">
        <v>0.0</v>
      </c>
      <c r="F695" s="36">
        <v>0.0</v>
      </c>
      <c r="G695" s="76">
        <f t="shared" si="71"/>
        <v>0.0</v>
      </c>
      <c r="H695" s="76" t="str">
        <f t="shared" si="72"/>
        <v>GOOD</v>
      </c>
      <c r="I695" s="36">
        <v>0.0</v>
      </c>
      <c r="J695" s="77">
        <f t="shared" si="80"/>
        <v>0.0</v>
      </c>
      <c r="K695" s="77">
        <f t="shared" si="78"/>
        <v>0.0</v>
      </c>
      <c r="L695" s="77" t="str">
        <f t="shared" si="73"/>
        <v>GOOD</v>
      </c>
      <c r="M695" s="36">
        <v>0.0</v>
      </c>
      <c r="N695" s="76" t="str">
        <f t="shared" si="82"/>
        <v>GOOD</v>
      </c>
      <c r="O695" s="36">
        <v>0.0</v>
      </c>
      <c r="P695" s="76" t="str">
        <f t="shared" si="81"/>
        <v>GOOD</v>
      </c>
      <c r="Q695" s="78">
        <v>0.0</v>
      </c>
      <c r="R695" s="45" t="s">
        <v>466</v>
      </c>
    </row>
    <row r="696" spans="8:8" ht="28.8">
      <c r="A696" s="22" t="s">
        <v>631</v>
      </c>
      <c r="B696" s="4" t="s">
        <v>434</v>
      </c>
      <c r="C696" s="88" t="s">
        <v>1564</v>
      </c>
      <c r="D696" s="36">
        <v>0.0</v>
      </c>
      <c r="E696" s="36">
        <v>0.0</v>
      </c>
      <c r="F696" s="36">
        <v>0.0</v>
      </c>
      <c r="G696" s="76">
        <f t="shared" si="71"/>
        <v>0.0</v>
      </c>
      <c r="H696" s="76" t="str">
        <f t="shared" si="72"/>
        <v>GOOD</v>
      </c>
      <c r="I696" s="36">
        <v>0.0</v>
      </c>
      <c r="J696" s="77">
        <f t="shared" si="80"/>
        <v>0.0</v>
      </c>
      <c r="K696" s="77">
        <f t="shared" si="78"/>
        <v>0.0</v>
      </c>
      <c r="L696" s="77" t="str">
        <f t="shared" si="73"/>
        <v>GOOD</v>
      </c>
      <c r="M696" s="36">
        <v>0.0</v>
      </c>
      <c r="N696" s="76" t="str">
        <f t="shared" si="82"/>
        <v>GOOD</v>
      </c>
      <c r="O696" s="36">
        <v>0.0</v>
      </c>
      <c r="P696" s="76" t="str">
        <f t="shared" si="81"/>
        <v>GOOD</v>
      </c>
      <c r="Q696" s="78">
        <v>0.0</v>
      </c>
      <c r="R696" s="45" t="s">
        <v>466</v>
      </c>
    </row>
    <row r="697" spans="8:8" ht="28.8">
      <c r="A697" s="22" t="s">
        <v>631</v>
      </c>
      <c r="B697" s="4" t="s">
        <v>434</v>
      </c>
      <c r="C697" s="88" t="s">
        <v>1565</v>
      </c>
      <c r="D697" s="36">
        <v>0.0</v>
      </c>
      <c r="E697" s="36">
        <v>0.0</v>
      </c>
      <c r="F697" s="36">
        <v>0.0</v>
      </c>
      <c r="G697" s="76">
        <f t="shared" si="71"/>
        <v>0.0</v>
      </c>
      <c r="H697" s="76" t="str">
        <f t="shared" si="72"/>
        <v>GOOD</v>
      </c>
      <c r="I697" s="36">
        <v>0.0</v>
      </c>
      <c r="J697" s="77">
        <f t="shared" si="80"/>
        <v>0.0</v>
      </c>
      <c r="K697" s="77">
        <f t="shared" si="78"/>
        <v>0.0</v>
      </c>
      <c r="L697" s="77" t="str">
        <f t="shared" si="73"/>
        <v>GOOD</v>
      </c>
      <c r="M697" s="36">
        <v>0.0</v>
      </c>
      <c r="N697" s="76" t="str">
        <f t="shared" si="82"/>
        <v>GOOD</v>
      </c>
      <c r="O697" s="36">
        <v>0.0</v>
      </c>
      <c r="P697" s="76" t="str">
        <f t="shared" si="81"/>
        <v>GOOD</v>
      </c>
      <c r="Q697" s="78">
        <v>0.0</v>
      </c>
      <c r="R697" s="45" t="s">
        <v>466</v>
      </c>
    </row>
    <row r="698" spans="8:8" ht="28.8">
      <c r="A698" s="22" t="s">
        <v>631</v>
      </c>
      <c r="B698" s="4" t="s">
        <v>434</v>
      </c>
      <c r="C698" s="88" t="s">
        <v>1566</v>
      </c>
      <c r="D698" s="36">
        <v>0.0</v>
      </c>
      <c r="E698" s="36">
        <v>0.0</v>
      </c>
      <c r="F698" s="36">
        <v>0.0</v>
      </c>
      <c r="G698" s="76">
        <f t="shared" si="71"/>
        <v>0.0</v>
      </c>
      <c r="H698" s="76" t="str">
        <f t="shared" si="72"/>
        <v>GOOD</v>
      </c>
      <c r="I698" s="36">
        <v>0.0</v>
      </c>
      <c r="J698" s="77">
        <f t="shared" si="80"/>
        <v>0.0</v>
      </c>
      <c r="K698" s="77">
        <f t="shared" si="78"/>
        <v>0.0</v>
      </c>
      <c r="L698" s="77" t="str">
        <f t="shared" si="73"/>
        <v>GOOD</v>
      </c>
      <c r="M698" s="36">
        <v>0.0</v>
      </c>
      <c r="N698" s="76" t="str">
        <f t="shared" si="82"/>
        <v>GOOD</v>
      </c>
      <c r="O698" s="36">
        <v>0.0</v>
      </c>
      <c r="P698" s="76" t="str">
        <f t="shared" si="81"/>
        <v>GOOD</v>
      </c>
      <c r="Q698" s="78">
        <v>0.0</v>
      </c>
      <c r="R698" s="45" t="s">
        <v>466</v>
      </c>
    </row>
    <row r="699" spans="8:8" ht="28.8">
      <c r="A699" s="22" t="s">
        <v>631</v>
      </c>
      <c r="B699" s="4" t="s">
        <v>434</v>
      </c>
      <c r="C699" s="88" t="s">
        <v>1567</v>
      </c>
      <c r="D699" s="36">
        <v>0.0</v>
      </c>
      <c r="E699" s="36">
        <v>0.0</v>
      </c>
      <c r="F699" s="36">
        <v>0.0</v>
      </c>
      <c r="G699" s="76">
        <f t="shared" si="71"/>
        <v>0.0</v>
      </c>
      <c r="H699" s="76" t="str">
        <f t="shared" si="72"/>
        <v>GOOD</v>
      </c>
      <c r="I699" s="36">
        <v>0.0</v>
      </c>
      <c r="J699" s="77">
        <f t="shared" si="80"/>
        <v>0.0</v>
      </c>
      <c r="K699" s="77">
        <f t="shared" si="78"/>
        <v>0.0</v>
      </c>
      <c r="L699" s="77" t="str">
        <f t="shared" si="73"/>
        <v>GOOD</v>
      </c>
      <c r="M699" s="36">
        <v>0.0</v>
      </c>
      <c r="N699" s="76" t="str">
        <f t="shared" si="82"/>
        <v>GOOD</v>
      </c>
      <c r="O699" s="36">
        <v>0.0</v>
      </c>
      <c r="P699" s="76" t="str">
        <f t="shared" si="81"/>
        <v>GOOD</v>
      </c>
      <c r="Q699" s="78">
        <v>0.0</v>
      </c>
      <c r="R699" s="45" t="s">
        <v>466</v>
      </c>
    </row>
    <row r="700" spans="8:8" ht="28.8">
      <c r="A700" s="22" t="s">
        <v>631</v>
      </c>
      <c r="B700" s="4" t="s">
        <v>434</v>
      </c>
      <c r="C700" s="88" t="s">
        <v>1643</v>
      </c>
      <c r="D700" s="36">
        <v>0.0</v>
      </c>
      <c r="E700" s="36">
        <v>0.0</v>
      </c>
      <c r="F700" s="36">
        <v>0.0</v>
      </c>
      <c r="G700" s="76">
        <f t="shared" si="71"/>
        <v>0.0</v>
      </c>
      <c r="H700" s="76" t="str">
        <f t="shared" si="72"/>
        <v>GOOD</v>
      </c>
      <c r="I700" s="36">
        <v>0.0</v>
      </c>
      <c r="J700" s="77">
        <f t="shared" si="80"/>
        <v>0.0</v>
      </c>
      <c r="K700" s="77">
        <f t="shared" si="78"/>
        <v>0.0</v>
      </c>
      <c r="L700" s="77" t="str">
        <f t="shared" si="73"/>
        <v>GOOD</v>
      </c>
      <c r="M700" s="36">
        <v>0.0</v>
      </c>
      <c r="N700" s="76" t="str">
        <f t="shared" si="82"/>
        <v>GOOD</v>
      </c>
      <c r="O700" s="36">
        <v>0.0</v>
      </c>
      <c r="P700" s="76" t="str">
        <f t="shared" si="81"/>
        <v>GOOD</v>
      </c>
      <c r="Q700" s="78">
        <v>0.0</v>
      </c>
      <c r="R700" s="45" t="s">
        <v>466</v>
      </c>
    </row>
    <row r="701" spans="8:8" ht="28.8">
      <c r="A701" s="22" t="s">
        <v>631</v>
      </c>
      <c r="B701" s="4" t="s">
        <v>434</v>
      </c>
      <c r="C701" s="88" t="s">
        <v>1644</v>
      </c>
      <c r="D701" s="36">
        <v>0.0</v>
      </c>
      <c r="E701" s="36">
        <v>0.0</v>
      </c>
      <c r="F701" s="36">
        <v>0.0</v>
      </c>
      <c r="G701" s="76">
        <f t="shared" si="71"/>
        <v>0.0</v>
      </c>
      <c r="H701" s="76" t="str">
        <f t="shared" si="72"/>
        <v>GOOD</v>
      </c>
      <c r="I701" s="36">
        <v>0.0</v>
      </c>
      <c r="J701" s="77">
        <f t="shared" si="80"/>
        <v>0.0</v>
      </c>
      <c r="K701" s="77">
        <f t="shared" si="78"/>
        <v>0.0</v>
      </c>
      <c r="L701" s="77" t="str">
        <f t="shared" si="73"/>
        <v>GOOD</v>
      </c>
      <c r="M701" s="36">
        <v>0.0</v>
      </c>
      <c r="N701" s="76" t="str">
        <f t="shared" si="82"/>
        <v>GOOD</v>
      </c>
      <c r="O701" s="36">
        <v>0.0</v>
      </c>
      <c r="P701" s="76" t="str">
        <f t="shared" si="81"/>
        <v>GOOD</v>
      </c>
      <c r="Q701" s="78">
        <v>0.0</v>
      </c>
      <c r="R701" s="45" t="s">
        <v>466</v>
      </c>
    </row>
    <row r="702" spans="8:8" ht="28.8">
      <c r="A702" s="22" t="s">
        <v>631</v>
      </c>
      <c r="B702" s="4" t="s">
        <v>434</v>
      </c>
      <c r="C702" s="88" t="s">
        <v>1651</v>
      </c>
      <c r="D702" s="36">
        <v>0.0</v>
      </c>
      <c r="E702" s="36">
        <v>0.0</v>
      </c>
      <c r="F702" s="36">
        <v>0.0</v>
      </c>
      <c r="G702" s="76">
        <f t="shared" si="71"/>
        <v>0.0</v>
      </c>
      <c r="H702" s="76" t="str">
        <f t="shared" si="72"/>
        <v>GOOD</v>
      </c>
      <c r="I702" s="36">
        <v>0.0</v>
      </c>
      <c r="J702" s="77">
        <f t="shared" si="80"/>
        <v>0.0</v>
      </c>
      <c r="K702" s="77">
        <f t="shared" si="78"/>
        <v>0.0</v>
      </c>
      <c r="L702" s="77" t="str">
        <f t="shared" si="73"/>
        <v>GOOD</v>
      </c>
      <c r="M702" s="36">
        <v>0.0</v>
      </c>
      <c r="N702" s="76" t="str">
        <f t="shared" si="82"/>
        <v>GOOD</v>
      </c>
      <c r="O702" s="36">
        <v>0.0</v>
      </c>
      <c r="P702" s="76" t="str">
        <f t="shared" si="81"/>
        <v>GOOD</v>
      </c>
      <c r="Q702" s="78">
        <v>0.0</v>
      </c>
      <c r="R702" s="45" t="s">
        <v>466</v>
      </c>
    </row>
    <row r="703" spans="8:8" ht="28.8">
      <c r="A703" s="22" t="s">
        <v>631</v>
      </c>
      <c r="B703" s="4" t="s">
        <v>434</v>
      </c>
      <c r="C703" s="88" t="s">
        <v>1652</v>
      </c>
      <c r="D703" s="36">
        <v>0.0</v>
      </c>
      <c r="E703" s="36">
        <v>0.0</v>
      </c>
      <c r="F703" s="36">
        <v>0.0</v>
      </c>
      <c r="G703" s="76">
        <f t="shared" si="71"/>
        <v>0.0</v>
      </c>
      <c r="H703" s="76" t="str">
        <f t="shared" si="72"/>
        <v>GOOD</v>
      </c>
      <c r="I703" s="36">
        <v>0.0</v>
      </c>
      <c r="J703" s="77">
        <f t="shared" si="80"/>
        <v>0.0</v>
      </c>
      <c r="K703" s="77">
        <f t="shared" si="78"/>
        <v>0.0</v>
      </c>
      <c r="L703" s="77" t="str">
        <f t="shared" si="73"/>
        <v>GOOD</v>
      </c>
      <c r="M703" s="36">
        <v>0.0</v>
      </c>
      <c r="N703" s="76" t="str">
        <f t="shared" si="82"/>
        <v>GOOD</v>
      </c>
      <c r="O703" s="36">
        <v>0.0</v>
      </c>
      <c r="P703" s="76" t="str">
        <f t="shared" si="81"/>
        <v>GOOD</v>
      </c>
      <c r="Q703" s="78">
        <v>0.0</v>
      </c>
      <c r="R703" s="45" t="s">
        <v>466</v>
      </c>
    </row>
    <row r="704" spans="8:8" ht="28.8">
      <c r="A704" s="22" t="s">
        <v>631</v>
      </c>
      <c r="B704" s="4" t="s">
        <v>434</v>
      </c>
      <c r="C704" s="88" t="s">
        <v>1645</v>
      </c>
      <c r="D704" s="36">
        <v>0.0</v>
      </c>
      <c r="E704" s="36">
        <v>0.0</v>
      </c>
      <c r="F704" s="36">
        <v>0.0</v>
      </c>
      <c r="G704" s="76">
        <f t="shared" si="71"/>
        <v>0.0</v>
      </c>
      <c r="H704" s="76" t="str">
        <f t="shared" si="72"/>
        <v>GOOD</v>
      </c>
      <c r="I704" s="36">
        <v>0.0</v>
      </c>
      <c r="J704" s="77">
        <f t="shared" si="80"/>
        <v>0.0</v>
      </c>
      <c r="K704" s="77">
        <f t="shared" si="78"/>
        <v>0.0</v>
      </c>
      <c r="L704" s="77" t="str">
        <f t="shared" si="73"/>
        <v>GOOD</v>
      </c>
      <c r="M704" s="36">
        <v>0.0</v>
      </c>
      <c r="N704" s="76" t="str">
        <f t="shared" si="82"/>
        <v>GOOD</v>
      </c>
      <c r="O704" s="36">
        <v>0.0</v>
      </c>
      <c r="P704" s="76" t="str">
        <f t="shared" si="81"/>
        <v>GOOD</v>
      </c>
      <c r="Q704" s="78">
        <v>0.0</v>
      </c>
      <c r="R704" s="45" t="s">
        <v>466</v>
      </c>
    </row>
    <row r="705" spans="8:8">
      <c r="A705" s="22" t="s">
        <v>631</v>
      </c>
      <c r="B705" s="4" t="s">
        <v>434</v>
      </c>
      <c r="C705" s="88" t="s">
        <v>1649</v>
      </c>
      <c r="D705" s="36">
        <v>1.0</v>
      </c>
      <c r="E705" s="36">
        <v>1.0</v>
      </c>
      <c r="F705" s="36">
        <v>0.0</v>
      </c>
      <c r="G705" s="76">
        <f t="shared" si="71"/>
        <v>1.0</v>
      </c>
      <c r="H705" s="76" t="str">
        <f t="shared" si="72"/>
        <v>GOOD</v>
      </c>
      <c r="I705" s="36">
        <v>1.0</v>
      </c>
      <c r="J705" s="77">
        <f t="shared" si="80"/>
        <v>0.0</v>
      </c>
      <c r="K705" s="77">
        <f t="shared" si="78"/>
        <v>1.0</v>
      </c>
      <c r="L705" s="77" t="str">
        <f t="shared" si="73"/>
        <v>GOOD</v>
      </c>
      <c r="M705" s="36">
        <v>1.0</v>
      </c>
      <c r="N705" s="76" t="str">
        <f t="shared" si="82"/>
        <v>GOOD</v>
      </c>
      <c r="O705" s="36">
        <v>0.0</v>
      </c>
      <c r="P705" s="76" t="str">
        <f t="shared" si="81"/>
        <v>GOOD</v>
      </c>
      <c r="Q705" s="78">
        <v>1.0</v>
      </c>
      <c r="R705" s="74" t="s">
        <v>1653</v>
      </c>
    </row>
    <row r="706" spans="8:8" ht="28.8">
      <c r="A706" s="22" t="s">
        <v>631</v>
      </c>
      <c r="B706" s="4" t="s">
        <v>434</v>
      </c>
      <c r="C706" s="88" t="s">
        <v>1650</v>
      </c>
      <c r="D706" s="36">
        <v>0.0</v>
      </c>
      <c r="E706" s="36">
        <v>0.0</v>
      </c>
      <c r="F706" s="36">
        <v>0.0</v>
      </c>
      <c r="G706" s="76">
        <f t="shared" si="71"/>
        <v>0.0</v>
      </c>
      <c r="H706" s="76" t="str">
        <f t="shared" si="72"/>
        <v>GOOD</v>
      </c>
      <c r="I706" s="36">
        <v>0.0</v>
      </c>
      <c r="J706" s="77">
        <f t="shared" si="80"/>
        <v>0.0</v>
      </c>
      <c r="K706" s="77">
        <f t="shared" si="78"/>
        <v>0.0</v>
      </c>
      <c r="L706" s="77" t="str">
        <f t="shared" si="73"/>
        <v>GOOD</v>
      </c>
      <c r="M706" s="36">
        <v>0.0</v>
      </c>
      <c r="N706" s="76" t="str">
        <f t="shared" si="82"/>
        <v>GOOD</v>
      </c>
      <c r="O706" s="36">
        <v>0.0</v>
      </c>
      <c r="P706" s="76" t="str">
        <f t="shared" si="81"/>
        <v>GOOD</v>
      </c>
      <c r="Q706" s="78">
        <v>0.0</v>
      </c>
      <c r="R706" s="45" t="s">
        <v>466</v>
      </c>
    </row>
    <row r="707" spans="8:8" ht="28.8">
      <c r="A707" s="22" t="s">
        <v>631</v>
      </c>
      <c r="B707" s="4" t="s">
        <v>434</v>
      </c>
      <c r="C707" s="88" t="s">
        <v>1654</v>
      </c>
      <c r="D707" s="36">
        <v>0.0</v>
      </c>
      <c r="E707" s="36">
        <v>0.0</v>
      </c>
      <c r="F707" s="36">
        <v>0.0</v>
      </c>
      <c r="G707" s="76">
        <f t="shared" si="83" ref="G707:G770">SUM(E707:F707)</f>
        <v>0.0</v>
      </c>
      <c r="H707" s="76" t="str">
        <f t="shared" si="84" ref="H707:H770">IF(D707=G707,"GOOD","ISSUE")</f>
        <v>GOOD</v>
      </c>
      <c r="I707" s="36">
        <v>0.0</v>
      </c>
      <c r="J707" s="77">
        <f t="shared" si="80"/>
        <v>0.0</v>
      </c>
      <c r="K707" s="77">
        <f t="shared" si="78"/>
        <v>0.0</v>
      </c>
      <c r="L707" s="77" t="str">
        <f t="shared" si="85" ref="L707">IF(E707=K707,"GOOD","ISSUE")</f>
        <v>GOOD</v>
      </c>
      <c r="M707" s="36">
        <v>0.0</v>
      </c>
      <c r="N707" s="76" t="str">
        <f t="shared" si="82"/>
        <v>GOOD</v>
      </c>
      <c r="O707" s="36">
        <v>0.0</v>
      </c>
      <c r="P707" s="76" t="str">
        <f t="shared" si="81"/>
        <v>GOOD</v>
      </c>
      <c r="Q707" s="78">
        <v>0.0</v>
      </c>
      <c r="R707" s="45" t="s">
        <v>466</v>
      </c>
    </row>
    <row r="708" spans="8:8" ht="28.8">
      <c r="A708" s="22" t="s">
        <v>631</v>
      </c>
      <c r="B708" s="4" t="s">
        <v>434</v>
      </c>
      <c r="C708" s="88" t="s">
        <v>1655</v>
      </c>
      <c r="D708" s="36">
        <v>0.0</v>
      </c>
      <c r="E708" s="36">
        <v>0.0</v>
      </c>
      <c r="F708" s="36">
        <v>0.0</v>
      </c>
      <c r="G708" s="76">
        <f t="shared" si="83"/>
        <v>0.0</v>
      </c>
      <c r="H708" s="76" t="str">
        <f t="shared" si="84"/>
        <v>GOOD</v>
      </c>
      <c r="I708" s="36">
        <v>0.0</v>
      </c>
      <c r="J708" s="77"/>
      <c r="K708" s="77"/>
      <c r="L708" s="77"/>
      <c r="M708" s="36">
        <v>0.0</v>
      </c>
      <c r="N708" s="76" t="str">
        <f t="shared" si="82"/>
        <v>GOOD</v>
      </c>
      <c r="O708" s="36">
        <v>0.0</v>
      </c>
      <c r="P708" s="76" t="str">
        <f t="shared" si="81"/>
        <v>GOOD</v>
      </c>
      <c r="Q708" s="78">
        <v>0.0</v>
      </c>
      <c r="R708" s="45" t="s">
        <v>466</v>
      </c>
    </row>
    <row r="709" spans="8:8" ht="43.2">
      <c r="A709" s="22" t="s">
        <v>631</v>
      </c>
      <c r="B709" s="4" t="s">
        <v>434</v>
      </c>
      <c r="C709" s="88" t="s">
        <v>1656</v>
      </c>
      <c r="D709" s="4">
        <v>0.0</v>
      </c>
      <c r="E709" s="4">
        <v>0.0</v>
      </c>
      <c r="F709" s="4">
        <v>0.0</v>
      </c>
      <c r="G709" s="76">
        <f t="shared" si="83"/>
        <v>0.0</v>
      </c>
      <c r="H709" s="76" t="str">
        <f t="shared" si="84"/>
        <v>GOOD</v>
      </c>
      <c r="I709" s="36">
        <v>0.0</v>
      </c>
      <c r="J709" s="77">
        <f t="shared" si="86" ref="J709:J740">E709-I709</f>
        <v>0.0</v>
      </c>
      <c r="K709" s="77">
        <f t="shared" si="87" ref="K709:K740">SUM(I709:J709)</f>
        <v>0.0</v>
      </c>
      <c r="L709" s="77" t="str">
        <f t="shared" si="88" ref="L709:L740">IF(E709=K709,"GOOD","ISSUE")</f>
        <v>GOOD</v>
      </c>
      <c r="M709" s="36">
        <v>0.0</v>
      </c>
      <c r="N709" s="76" t="str">
        <f t="shared" si="82"/>
        <v>GOOD</v>
      </c>
      <c r="O709" s="36">
        <v>0.0</v>
      </c>
      <c r="P709" s="76" t="str">
        <f t="shared" si="81"/>
        <v>GOOD</v>
      </c>
      <c r="Q709" s="78">
        <v>1.0</v>
      </c>
      <c r="R709" s="45" t="s">
        <v>1657</v>
      </c>
    </row>
    <row r="710" spans="8:8">
      <c r="A710" s="22" t="s">
        <v>631</v>
      </c>
      <c r="B710" s="36" t="s">
        <v>152</v>
      </c>
      <c r="C710" s="36" t="s">
        <v>1606</v>
      </c>
      <c r="D710" s="36">
        <v>0.0</v>
      </c>
      <c r="E710" s="36">
        <v>0.0</v>
      </c>
      <c r="F710" s="36">
        <v>0.0</v>
      </c>
      <c r="G710" s="76">
        <f t="shared" si="83"/>
        <v>0.0</v>
      </c>
      <c r="H710" s="76" t="str">
        <f t="shared" si="84"/>
        <v>GOOD</v>
      </c>
      <c r="I710" s="36">
        <v>0.0</v>
      </c>
      <c r="J710" s="77">
        <f t="shared" si="86"/>
        <v>0.0</v>
      </c>
      <c r="K710" s="77">
        <f t="shared" si="87"/>
        <v>0.0</v>
      </c>
      <c r="L710" s="77" t="str">
        <f t="shared" si="88"/>
        <v>GOOD</v>
      </c>
      <c r="M710" s="36">
        <v>0.0</v>
      </c>
      <c r="N710" s="76" t="str">
        <f t="shared" si="82"/>
        <v>GOOD</v>
      </c>
      <c r="O710" s="36">
        <v>0.0</v>
      </c>
      <c r="P710" s="76" t="str">
        <f t="shared" si="81"/>
        <v>GOOD</v>
      </c>
      <c r="Q710" s="78">
        <v>0.0</v>
      </c>
      <c r="R710" s="45" t="s">
        <v>472</v>
      </c>
    </row>
    <row r="711" spans="8:8">
      <c r="A711" s="22" t="s">
        <v>631</v>
      </c>
      <c r="B711" s="36" t="s">
        <v>152</v>
      </c>
      <c r="C711" s="36" t="s">
        <v>1608</v>
      </c>
      <c r="D711" s="36">
        <v>0.0</v>
      </c>
      <c r="E711" s="36">
        <v>0.0</v>
      </c>
      <c r="F711" s="36">
        <v>0.0</v>
      </c>
      <c r="G711" s="76">
        <f t="shared" si="83"/>
        <v>0.0</v>
      </c>
      <c r="H711" s="76" t="str">
        <f t="shared" si="84"/>
        <v>GOOD</v>
      </c>
      <c r="I711" s="36">
        <v>0.0</v>
      </c>
      <c r="J711" s="77">
        <f t="shared" si="86"/>
        <v>0.0</v>
      </c>
      <c r="K711" s="77">
        <f t="shared" si="87"/>
        <v>0.0</v>
      </c>
      <c r="L711" s="77" t="str">
        <f t="shared" si="88"/>
        <v>GOOD</v>
      </c>
      <c r="M711" s="36">
        <v>0.0</v>
      </c>
      <c r="N711" s="76" t="str">
        <f t="shared" si="82"/>
        <v>GOOD</v>
      </c>
      <c r="O711" s="36">
        <v>0.0</v>
      </c>
      <c r="P711" s="76" t="str">
        <f t="shared" si="81"/>
        <v>GOOD</v>
      </c>
      <c r="Q711" s="78">
        <v>0.0</v>
      </c>
      <c r="R711" s="45" t="s">
        <v>472</v>
      </c>
    </row>
    <row r="712" spans="8:8">
      <c r="A712" s="22" t="s">
        <v>631</v>
      </c>
      <c r="B712" s="36" t="s">
        <v>152</v>
      </c>
      <c r="C712" s="36" t="s">
        <v>1609</v>
      </c>
      <c r="D712" s="36">
        <v>0.0</v>
      </c>
      <c r="E712" s="36">
        <v>0.0</v>
      </c>
      <c r="F712" s="36">
        <v>0.0</v>
      </c>
      <c r="G712" s="76">
        <f t="shared" si="83"/>
        <v>0.0</v>
      </c>
      <c r="H712" s="76" t="str">
        <f t="shared" si="84"/>
        <v>GOOD</v>
      </c>
      <c r="I712" s="36">
        <v>0.0</v>
      </c>
      <c r="J712" s="77">
        <f t="shared" si="86"/>
        <v>0.0</v>
      </c>
      <c r="K712" s="77">
        <f t="shared" si="87"/>
        <v>0.0</v>
      </c>
      <c r="L712" s="77" t="str">
        <f t="shared" si="88"/>
        <v>GOOD</v>
      </c>
      <c r="M712" s="36">
        <v>0.0</v>
      </c>
      <c r="N712" s="76" t="str">
        <f t="shared" si="82"/>
        <v>GOOD</v>
      </c>
      <c r="O712" s="36">
        <v>0.0</v>
      </c>
      <c r="P712" s="76" t="str">
        <f t="shared" si="81"/>
        <v>GOOD</v>
      </c>
      <c r="Q712" s="78">
        <v>0.0</v>
      </c>
      <c r="R712" s="45" t="s">
        <v>472</v>
      </c>
    </row>
    <row r="713" spans="8:8">
      <c r="A713" s="22" t="s">
        <v>631</v>
      </c>
      <c r="B713" s="36" t="s">
        <v>152</v>
      </c>
      <c r="C713" s="36" t="s">
        <v>1610</v>
      </c>
      <c r="D713" s="36">
        <v>0.0</v>
      </c>
      <c r="E713" s="36">
        <v>0.0</v>
      </c>
      <c r="F713" s="36">
        <v>0.0</v>
      </c>
      <c r="G713" s="76">
        <f t="shared" si="83"/>
        <v>0.0</v>
      </c>
      <c r="H713" s="76" t="str">
        <f t="shared" si="84"/>
        <v>GOOD</v>
      </c>
      <c r="I713" s="36">
        <v>0.0</v>
      </c>
      <c r="J713" s="77">
        <f t="shared" si="86"/>
        <v>0.0</v>
      </c>
      <c r="K713" s="77">
        <f t="shared" si="87"/>
        <v>0.0</v>
      </c>
      <c r="L713" s="77" t="str">
        <f t="shared" si="88"/>
        <v>GOOD</v>
      </c>
      <c r="M713" s="36">
        <v>0.0</v>
      </c>
      <c r="N713" s="76" t="str">
        <f t="shared" si="82"/>
        <v>GOOD</v>
      </c>
      <c r="O713" s="36">
        <v>0.0</v>
      </c>
      <c r="P713" s="76" t="str">
        <f t="shared" si="81"/>
        <v>GOOD</v>
      </c>
      <c r="Q713" s="78">
        <v>0.0</v>
      </c>
      <c r="R713" s="45" t="s">
        <v>472</v>
      </c>
    </row>
    <row r="714" spans="8:8">
      <c r="A714" s="22" t="s">
        <v>631</v>
      </c>
      <c r="B714" s="36" t="s">
        <v>152</v>
      </c>
      <c r="C714" s="36" t="s">
        <v>1611</v>
      </c>
      <c r="D714" s="36">
        <v>0.0</v>
      </c>
      <c r="E714" s="36">
        <v>0.0</v>
      </c>
      <c r="F714" s="36">
        <v>0.0</v>
      </c>
      <c r="G714" s="76">
        <f t="shared" si="83"/>
        <v>0.0</v>
      </c>
      <c r="H714" s="76" t="str">
        <f t="shared" si="84"/>
        <v>GOOD</v>
      </c>
      <c r="I714" s="36">
        <v>0.0</v>
      </c>
      <c r="J714" s="77">
        <f t="shared" si="86"/>
        <v>0.0</v>
      </c>
      <c r="K714" s="77">
        <f t="shared" si="87"/>
        <v>0.0</v>
      </c>
      <c r="L714" s="77" t="str">
        <f t="shared" si="88"/>
        <v>GOOD</v>
      </c>
      <c r="M714" s="36">
        <v>0.0</v>
      </c>
      <c r="N714" s="76" t="str">
        <f t="shared" si="82"/>
        <v>GOOD</v>
      </c>
      <c r="O714" s="36">
        <v>0.0</v>
      </c>
      <c r="P714" s="76" t="str">
        <f t="shared" si="81"/>
        <v>GOOD</v>
      </c>
      <c r="Q714" s="78">
        <v>0.0</v>
      </c>
      <c r="R714" s="45" t="s">
        <v>472</v>
      </c>
    </row>
    <row r="715" spans="8:8">
      <c r="A715" s="22" t="s">
        <v>631</v>
      </c>
      <c r="B715" s="36" t="s">
        <v>152</v>
      </c>
      <c r="C715" s="36" t="s">
        <v>1616</v>
      </c>
      <c r="D715" s="36">
        <v>0.0</v>
      </c>
      <c r="E715" s="36">
        <v>0.0</v>
      </c>
      <c r="F715" s="36">
        <v>0.0</v>
      </c>
      <c r="G715" s="76">
        <f t="shared" si="83"/>
        <v>0.0</v>
      </c>
      <c r="H715" s="76" t="str">
        <f t="shared" si="84"/>
        <v>GOOD</v>
      </c>
      <c r="I715" s="36">
        <v>0.0</v>
      </c>
      <c r="J715" s="77">
        <f t="shared" si="86"/>
        <v>0.0</v>
      </c>
      <c r="K715" s="77">
        <f t="shared" si="87"/>
        <v>0.0</v>
      </c>
      <c r="L715" s="77" t="str">
        <f t="shared" si="88"/>
        <v>GOOD</v>
      </c>
      <c r="M715" s="36">
        <v>0.0</v>
      </c>
      <c r="N715" s="76" t="str">
        <f t="shared" si="82"/>
        <v>GOOD</v>
      </c>
      <c r="O715" s="36">
        <v>0.0</v>
      </c>
      <c r="P715" s="76" t="str">
        <f t="shared" si="81"/>
        <v>GOOD</v>
      </c>
      <c r="Q715" s="78">
        <v>0.0</v>
      </c>
      <c r="R715" s="45" t="s">
        <v>472</v>
      </c>
    </row>
    <row r="716" spans="8:8">
      <c r="A716" s="22" t="s">
        <v>631</v>
      </c>
      <c r="B716" s="36" t="s">
        <v>152</v>
      </c>
      <c r="C716" s="36" t="s">
        <v>1628</v>
      </c>
      <c r="D716" s="36">
        <v>0.0</v>
      </c>
      <c r="E716" s="36">
        <v>0.0</v>
      </c>
      <c r="F716" s="36">
        <v>0.0</v>
      </c>
      <c r="G716" s="76">
        <f t="shared" si="83"/>
        <v>0.0</v>
      </c>
      <c r="H716" s="76" t="str">
        <f t="shared" si="84"/>
        <v>GOOD</v>
      </c>
      <c r="I716" s="36">
        <v>0.0</v>
      </c>
      <c r="J716" s="77">
        <f t="shared" si="86"/>
        <v>0.0</v>
      </c>
      <c r="K716" s="77">
        <f t="shared" si="87"/>
        <v>0.0</v>
      </c>
      <c r="L716" s="77" t="str">
        <f t="shared" si="88"/>
        <v>GOOD</v>
      </c>
      <c r="M716" s="36">
        <v>0.0</v>
      </c>
      <c r="N716" s="76" t="str">
        <f t="shared" si="82"/>
        <v>GOOD</v>
      </c>
      <c r="O716" s="36">
        <v>0.0</v>
      </c>
      <c r="P716" s="76" t="str">
        <f t="shared" si="81"/>
        <v>GOOD</v>
      </c>
      <c r="Q716" s="78">
        <v>0.0</v>
      </c>
      <c r="R716" s="45" t="s">
        <v>472</v>
      </c>
    </row>
    <row r="717" spans="8:8">
      <c r="A717" s="22" t="s">
        <v>631</v>
      </c>
      <c r="B717" s="36" t="s">
        <v>152</v>
      </c>
      <c r="C717" s="36" t="s">
        <v>1629</v>
      </c>
      <c r="D717" s="36">
        <v>0.0</v>
      </c>
      <c r="E717" s="36">
        <v>0.0</v>
      </c>
      <c r="F717" s="36">
        <v>0.0</v>
      </c>
      <c r="G717" s="76">
        <f t="shared" si="83"/>
        <v>0.0</v>
      </c>
      <c r="H717" s="76" t="str">
        <f t="shared" si="84"/>
        <v>GOOD</v>
      </c>
      <c r="I717" s="36">
        <v>0.0</v>
      </c>
      <c r="J717" s="77">
        <f t="shared" si="86"/>
        <v>0.0</v>
      </c>
      <c r="K717" s="77">
        <f t="shared" si="87"/>
        <v>0.0</v>
      </c>
      <c r="L717" s="77" t="str">
        <f t="shared" si="88"/>
        <v>GOOD</v>
      </c>
      <c r="M717" s="36">
        <v>0.0</v>
      </c>
      <c r="N717" s="76" t="str">
        <f t="shared" si="82"/>
        <v>GOOD</v>
      </c>
      <c r="O717" s="36">
        <v>0.0</v>
      </c>
      <c r="P717" s="76" t="str">
        <f t="shared" si="81"/>
        <v>GOOD</v>
      </c>
      <c r="Q717" s="78">
        <v>0.0</v>
      </c>
      <c r="R717" s="45" t="s">
        <v>472</v>
      </c>
    </row>
    <row r="718" spans="8:8">
      <c r="A718" s="22" t="s">
        <v>631</v>
      </c>
      <c r="B718" s="36" t="s">
        <v>152</v>
      </c>
      <c r="C718" s="36" t="s">
        <v>1633</v>
      </c>
      <c r="D718" s="36">
        <v>0.0</v>
      </c>
      <c r="E718" s="36">
        <v>0.0</v>
      </c>
      <c r="F718" s="36">
        <v>0.0</v>
      </c>
      <c r="G718" s="76">
        <f t="shared" si="83"/>
        <v>0.0</v>
      </c>
      <c r="H718" s="76" t="str">
        <f t="shared" si="84"/>
        <v>GOOD</v>
      </c>
      <c r="I718" s="36">
        <v>0.0</v>
      </c>
      <c r="J718" s="77">
        <f t="shared" si="86"/>
        <v>0.0</v>
      </c>
      <c r="K718" s="77">
        <f t="shared" si="87"/>
        <v>0.0</v>
      </c>
      <c r="L718" s="77" t="str">
        <f t="shared" si="88"/>
        <v>GOOD</v>
      </c>
      <c r="M718" s="36">
        <v>0.0</v>
      </c>
      <c r="N718" s="76" t="str">
        <f t="shared" si="82"/>
        <v>GOOD</v>
      </c>
      <c r="O718" s="36">
        <v>0.0</v>
      </c>
      <c r="P718" s="76" t="str">
        <f t="shared" si="81"/>
        <v>GOOD</v>
      </c>
      <c r="Q718" s="78">
        <v>0.0</v>
      </c>
      <c r="R718" s="45" t="s">
        <v>472</v>
      </c>
    </row>
    <row r="719" spans="8:8">
      <c r="A719" s="22" t="s">
        <v>631</v>
      </c>
      <c r="B719" s="36" t="s">
        <v>152</v>
      </c>
      <c r="C719" s="36" t="s">
        <v>1634</v>
      </c>
      <c r="D719" s="36">
        <v>0.0</v>
      </c>
      <c r="E719" s="36">
        <v>0.0</v>
      </c>
      <c r="F719" s="36">
        <v>0.0</v>
      </c>
      <c r="G719" s="76">
        <f t="shared" si="83"/>
        <v>0.0</v>
      </c>
      <c r="H719" s="76" t="str">
        <f t="shared" si="84"/>
        <v>GOOD</v>
      </c>
      <c r="I719" s="36">
        <v>0.0</v>
      </c>
      <c r="J719" s="77">
        <f t="shared" si="86"/>
        <v>0.0</v>
      </c>
      <c r="K719" s="77">
        <f t="shared" si="87"/>
        <v>0.0</v>
      </c>
      <c r="L719" s="77" t="str">
        <f t="shared" si="88"/>
        <v>GOOD</v>
      </c>
      <c r="M719" s="36">
        <v>0.0</v>
      </c>
      <c r="N719" s="76" t="str">
        <f t="shared" si="82"/>
        <v>GOOD</v>
      </c>
      <c r="O719" s="36">
        <v>0.0</v>
      </c>
      <c r="P719" s="76" t="str">
        <f t="shared" si="81"/>
        <v>GOOD</v>
      </c>
      <c r="Q719" s="78">
        <v>0.0</v>
      </c>
      <c r="R719" s="45" t="s">
        <v>472</v>
      </c>
    </row>
    <row r="720" spans="8:8">
      <c r="A720" s="22" t="s">
        <v>104</v>
      </c>
      <c r="B720" s="36" t="s">
        <v>1602</v>
      </c>
      <c r="C720" s="36" t="s">
        <v>1616</v>
      </c>
      <c r="D720" s="36">
        <v>0.0</v>
      </c>
      <c r="E720" s="36">
        <v>0.0</v>
      </c>
      <c r="F720" s="36">
        <v>0.0</v>
      </c>
      <c r="G720" s="76">
        <f t="shared" si="83"/>
        <v>0.0</v>
      </c>
      <c r="H720" s="76" t="str">
        <f t="shared" si="84"/>
        <v>GOOD</v>
      </c>
      <c r="I720" s="36">
        <v>0.0</v>
      </c>
      <c r="J720" s="77">
        <f t="shared" si="86"/>
        <v>0.0</v>
      </c>
      <c r="K720" s="77">
        <f t="shared" si="87"/>
        <v>0.0</v>
      </c>
      <c r="L720" s="77" t="str">
        <f t="shared" si="88"/>
        <v>GOOD</v>
      </c>
      <c r="M720" s="36">
        <v>0.0</v>
      </c>
      <c r="N720" s="76" t="s">
        <v>1581</v>
      </c>
      <c r="O720" s="36">
        <v>0.0</v>
      </c>
      <c r="P720" s="76" t="str">
        <f t="shared" si="81"/>
        <v>GOOD</v>
      </c>
      <c r="Q720" s="78">
        <v>0.0</v>
      </c>
      <c r="R720" s="45" t="s">
        <v>392</v>
      </c>
    </row>
    <row r="721" spans="8:8">
      <c r="A721" s="22" t="s">
        <v>104</v>
      </c>
      <c r="B721" s="36" t="s">
        <v>1602</v>
      </c>
      <c r="C721" s="36" t="s">
        <v>1628</v>
      </c>
      <c r="D721" s="36">
        <v>0.0</v>
      </c>
      <c r="E721" s="36">
        <v>0.0</v>
      </c>
      <c r="F721" s="36">
        <v>0.0</v>
      </c>
      <c r="G721" s="76">
        <f t="shared" si="83"/>
        <v>0.0</v>
      </c>
      <c r="H721" s="76" t="str">
        <f t="shared" si="84"/>
        <v>GOOD</v>
      </c>
      <c r="I721" s="36">
        <v>0.0</v>
      </c>
      <c r="J721" s="77">
        <f t="shared" si="86"/>
        <v>0.0</v>
      </c>
      <c r="K721" s="77">
        <f t="shared" si="87"/>
        <v>0.0</v>
      </c>
      <c r="L721" s="77" t="str">
        <f t="shared" si="88"/>
        <v>GOOD</v>
      </c>
      <c r="M721" s="36">
        <v>0.0</v>
      </c>
      <c r="N721" s="76" t="s">
        <v>1581</v>
      </c>
      <c r="O721" s="36">
        <v>0.0</v>
      </c>
      <c r="P721" s="76" t="str">
        <f t="shared" si="89" ref="P721:P729">IF((M721+O721)=I721,"GOOD","Incomplete or issue")</f>
        <v>GOOD</v>
      </c>
      <c r="Q721" s="78">
        <v>0.0</v>
      </c>
      <c r="R721" s="45" t="s">
        <v>392</v>
      </c>
    </row>
    <row r="722" spans="8:8">
      <c r="A722" s="22" t="s">
        <v>104</v>
      </c>
      <c r="B722" s="36" t="s">
        <v>1602</v>
      </c>
      <c r="C722" s="36" t="s">
        <v>1629</v>
      </c>
      <c r="D722" s="36">
        <v>0.0</v>
      </c>
      <c r="E722" s="36">
        <v>0.0</v>
      </c>
      <c r="F722" s="36">
        <v>0.0</v>
      </c>
      <c r="G722" s="76">
        <f t="shared" si="83"/>
        <v>0.0</v>
      </c>
      <c r="H722" s="76" t="str">
        <f t="shared" si="84"/>
        <v>GOOD</v>
      </c>
      <c r="I722" s="36">
        <v>0.0</v>
      </c>
      <c r="J722" s="77">
        <f t="shared" si="86"/>
        <v>0.0</v>
      </c>
      <c r="K722" s="77">
        <f t="shared" si="87"/>
        <v>0.0</v>
      </c>
      <c r="L722" s="77" t="str">
        <f t="shared" si="88"/>
        <v>GOOD</v>
      </c>
      <c r="M722" s="36">
        <v>0.0</v>
      </c>
      <c r="N722" s="76" t="s">
        <v>1581</v>
      </c>
      <c r="O722" s="36">
        <v>0.0</v>
      </c>
      <c r="P722" s="76" t="str">
        <f t="shared" si="89"/>
        <v>GOOD</v>
      </c>
      <c r="Q722" s="78">
        <v>0.0</v>
      </c>
      <c r="R722" s="45" t="s">
        <v>392</v>
      </c>
    </row>
    <row r="723" spans="8:8">
      <c r="A723" s="22" t="s">
        <v>104</v>
      </c>
      <c r="B723" s="36" t="s">
        <v>1602</v>
      </c>
      <c r="C723" s="36" t="s">
        <v>1633</v>
      </c>
      <c r="D723" s="36">
        <v>0.0</v>
      </c>
      <c r="E723" s="36">
        <v>0.0</v>
      </c>
      <c r="F723" s="36">
        <v>0.0</v>
      </c>
      <c r="G723" s="76">
        <f t="shared" si="83"/>
        <v>0.0</v>
      </c>
      <c r="H723" s="76" t="str">
        <f t="shared" si="84"/>
        <v>GOOD</v>
      </c>
      <c r="I723" s="36">
        <v>0.0</v>
      </c>
      <c r="J723" s="77">
        <f t="shared" si="86"/>
        <v>0.0</v>
      </c>
      <c r="K723" s="77">
        <f t="shared" si="87"/>
        <v>0.0</v>
      </c>
      <c r="L723" s="77" t="str">
        <f t="shared" si="88"/>
        <v>GOOD</v>
      </c>
      <c r="M723" s="36">
        <v>0.0</v>
      </c>
      <c r="N723" s="76" t="s">
        <v>1581</v>
      </c>
      <c r="O723" s="36">
        <v>0.0</v>
      </c>
      <c r="P723" s="76" t="str">
        <f t="shared" si="89"/>
        <v>GOOD</v>
      </c>
      <c r="Q723" s="78">
        <v>0.0</v>
      </c>
      <c r="R723" s="45" t="s">
        <v>392</v>
      </c>
    </row>
    <row r="724" spans="8:8">
      <c r="A724" s="22" t="s">
        <v>104</v>
      </c>
      <c r="B724" s="36" t="s">
        <v>1602</v>
      </c>
      <c r="C724" s="36" t="s">
        <v>1634</v>
      </c>
      <c r="D724" s="36">
        <v>0.0</v>
      </c>
      <c r="E724" s="36">
        <v>0.0</v>
      </c>
      <c r="F724" s="36">
        <v>0.0</v>
      </c>
      <c r="G724" s="76">
        <f t="shared" si="83"/>
        <v>0.0</v>
      </c>
      <c r="H724" s="76" t="str">
        <f t="shared" si="84"/>
        <v>GOOD</v>
      </c>
      <c r="I724" s="36">
        <v>0.0</v>
      </c>
      <c r="J724" s="77">
        <f t="shared" si="86"/>
        <v>0.0</v>
      </c>
      <c r="K724" s="77">
        <f t="shared" si="87"/>
        <v>0.0</v>
      </c>
      <c r="L724" s="77" t="str">
        <f t="shared" si="88"/>
        <v>GOOD</v>
      </c>
      <c r="M724" s="36">
        <v>0.0</v>
      </c>
      <c r="N724" s="76" t="s">
        <v>1581</v>
      </c>
      <c r="O724" s="36">
        <v>0.0</v>
      </c>
      <c r="P724" s="76" t="str">
        <f t="shared" si="89"/>
        <v>GOOD</v>
      </c>
      <c r="Q724" s="78">
        <v>0.0</v>
      </c>
      <c r="R724" s="45" t="s">
        <v>392</v>
      </c>
    </row>
    <row r="725" spans="8:8">
      <c r="A725" s="22" t="s">
        <v>93</v>
      </c>
      <c r="B725" s="36" t="s">
        <v>1569</v>
      </c>
      <c r="C725" s="36" t="s">
        <v>1616</v>
      </c>
      <c r="D725" s="36">
        <v>0.0</v>
      </c>
      <c r="E725" s="36">
        <v>0.0</v>
      </c>
      <c r="F725" s="36">
        <v>0.0</v>
      </c>
      <c r="G725" s="76">
        <f t="shared" si="83"/>
        <v>0.0</v>
      </c>
      <c r="H725" s="76" t="str">
        <f t="shared" si="84"/>
        <v>GOOD</v>
      </c>
      <c r="I725" s="36">
        <v>0.0</v>
      </c>
      <c r="J725" s="77">
        <f t="shared" si="86"/>
        <v>0.0</v>
      </c>
      <c r="K725" s="77">
        <f t="shared" si="87"/>
        <v>0.0</v>
      </c>
      <c r="L725" s="77" t="str">
        <f t="shared" si="88"/>
        <v>GOOD</v>
      </c>
      <c r="M725" s="36">
        <v>0.0</v>
      </c>
      <c r="N725" s="76" t="s">
        <v>1581</v>
      </c>
      <c r="O725" s="36">
        <v>0.0</v>
      </c>
      <c r="P725" s="76" t="str">
        <f t="shared" si="89"/>
        <v>GOOD</v>
      </c>
      <c r="Q725" s="78">
        <v>0.0</v>
      </c>
      <c r="R725" s="45" t="s">
        <v>1570</v>
      </c>
    </row>
    <row r="726" spans="8:8">
      <c r="A726" s="22" t="s">
        <v>93</v>
      </c>
      <c r="B726" s="36" t="s">
        <v>1569</v>
      </c>
      <c r="C726" s="36" t="s">
        <v>1628</v>
      </c>
      <c r="D726" s="36">
        <v>0.0</v>
      </c>
      <c r="E726" s="36">
        <v>0.0</v>
      </c>
      <c r="F726" s="36">
        <v>0.0</v>
      </c>
      <c r="G726" s="76">
        <f t="shared" si="83"/>
        <v>0.0</v>
      </c>
      <c r="H726" s="76" t="str">
        <f t="shared" si="84"/>
        <v>GOOD</v>
      </c>
      <c r="I726" s="36">
        <v>0.0</v>
      </c>
      <c r="J726" s="77">
        <f t="shared" si="86"/>
        <v>0.0</v>
      </c>
      <c r="K726" s="77">
        <f t="shared" si="87"/>
        <v>0.0</v>
      </c>
      <c r="L726" s="77" t="str">
        <f t="shared" si="88"/>
        <v>GOOD</v>
      </c>
      <c r="M726" s="36">
        <v>0.0</v>
      </c>
      <c r="N726" s="76" t="s">
        <v>1581</v>
      </c>
      <c r="O726" s="36">
        <v>0.0</v>
      </c>
      <c r="P726" s="76" t="str">
        <f t="shared" si="89"/>
        <v>GOOD</v>
      </c>
      <c r="Q726" s="78">
        <v>0.0</v>
      </c>
      <c r="R726" s="45" t="s">
        <v>1570</v>
      </c>
    </row>
    <row r="727" spans="8:8">
      <c r="A727" s="22" t="s">
        <v>93</v>
      </c>
      <c r="B727" s="36" t="s">
        <v>1569</v>
      </c>
      <c r="C727" s="36" t="s">
        <v>1629</v>
      </c>
      <c r="D727" s="36">
        <v>0.0</v>
      </c>
      <c r="E727" s="36">
        <v>0.0</v>
      </c>
      <c r="F727" s="36">
        <v>0.0</v>
      </c>
      <c r="G727" s="76">
        <f t="shared" si="83"/>
        <v>0.0</v>
      </c>
      <c r="H727" s="76" t="str">
        <f t="shared" si="84"/>
        <v>GOOD</v>
      </c>
      <c r="I727" s="36">
        <v>0.0</v>
      </c>
      <c r="J727" s="77">
        <f t="shared" si="86"/>
        <v>0.0</v>
      </c>
      <c r="K727" s="77">
        <f t="shared" si="87"/>
        <v>0.0</v>
      </c>
      <c r="L727" s="77" t="str">
        <f t="shared" si="88"/>
        <v>GOOD</v>
      </c>
      <c r="M727" s="36">
        <v>0.0</v>
      </c>
      <c r="N727" s="76" t="s">
        <v>1581</v>
      </c>
      <c r="O727" s="36">
        <v>0.0</v>
      </c>
      <c r="P727" s="76" t="str">
        <f t="shared" si="89"/>
        <v>GOOD</v>
      </c>
      <c r="Q727" s="78">
        <v>0.0</v>
      </c>
      <c r="R727" s="45" t="s">
        <v>1570</v>
      </c>
    </row>
    <row r="728" spans="8:8">
      <c r="A728" s="22" t="s">
        <v>93</v>
      </c>
      <c r="B728" s="36" t="s">
        <v>1569</v>
      </c>
      <c r="C728" s="36" t="s">
        <v>1633</v>
      </c>
      <c r="D728" s="36">
        <v>0.0</v>
      </c>
      <c r="E728" s="36">
        <v>0.0</v>
      </c>
      <c r="F728" s="36">
        <v>0.0</v>
      </c>
      <c r="G728" s="76">
        <f t="shared" si="83"/>
        <v>0.0</v>
      </c>
      <c r="H728" s="76" t="str">
        <f t="shared" si="84"/>
        <v>GOOD</v>
      </c>
      <c r="I728" s="36">
        <v>0.0</v>
      </c>
      <c r="J728" s="77">
        <f t="shared" si="86"/>
        <v>0.0</v>
      </c>
      <c r="K728" s="77">
        <f t="shared" si="87"/>
        <v>0.0</v>
      </c>
      <c r="L728" s="77" t="str">
        <f t="shared" si="88"/>
        <v>GOOD</v>
      </c>
      <c r="M728" s="36">
        <v>0.0</v>
      </c>
      <c r="N728" s="76" t="s">
        <v>1581</v>
      </c>
      <c r="O728" s="36">
        <v>0.0</v>
      </c>
      <c r="P728" s="76" t="str">
        <f t="shared" si="89"/>
        <v>GOOD</v>
      </c>
      <c r="Q728" s="78">
        <v>0.0</v>
      </c>
      <c r="R728" s="45" t="s">
        <v>1570</v>
      </c>
    </row>
    <row r="729" spans="8:8">
      <c r="A729" s="22" t="s">
        <v>93</v>
      </c>
      <c r="B729" s="36" t="s">
        <v>1569</v>
      </c>
      <c r="C729" s="36" t="s">
        <v>1634</v>
      </c>
      <c r="D729" s="36">
        <v>0.0</v>
      </c>
      <c r="E729" s="36">
        <v>0.0</v>
      </c>
      <c r="F729" s="36">
        <v>0.0</v>
      </c>
      <c r="G729" s="76">
        <f t="shared" si="83"/>
        <v>0.0</v>
      </c>
      <c r="H729" s="76" t="str">
        <f t="shared" si="84"/>
        <v>GOOD</v>
      </c>
      <c r="I729" s="36">
        <v>0.0</v>
      </c>
      <c r="J729" s="77">
        <f t="shared" si="86"/>
        <v>0.0</v>
      </c>
      <c r="K729" s="77">
        <f t="shared" si="87"/>
        <v>0.0</v>
      </c>
      <c r="L729" s="77" t="str">
        <f t="shared" si="88"/>
        <v>GOOD</v>
      </c>
      <c r="M729" s="36">
        <v>0.0</v>
      </c>
      <c r="N729" s="76" t="s">
        <v>1581</v>
      </c>
      <c r="O729" s="36">
        <v>0.0</v>
      </c>
      <c r="P729" s="76" t="str">
        <f t="shared" si="89"/>
        <v>GOOD</v>
      </c>
      <c r="Q729" s="78">
        <v>0.0</v>
      </c>
      <c r="R729" s="45" t="s">
        <v>1570</v>
      </c>
    </row>
    <row r="730" spans="8:8" ht="43.2">
      <c r="A730" s="22" t="s">
        <v>93</v>
      </c>
      <c r="B730" s="36" t="s">
        <v>1533</v>
      </c>
      <c r="C730" s="52" t="s">
        <v>1633</v>
      </c>
      <c r="D730" s="36">
        <v>1.0</v>
      </c>
      <c r="E730" s="36">
        <v>1.0</v>
      </c>
      <c r="F730" s="36">
        <v>0.0</v>
      </c>
      <c r="G730" s="76">
        <f t="shared" si="83"/>
        <v>1.0</v>
      </c>
      <c r="H730" s="76" t="str">
        <f t="shared" si="84"/>
        <v>GOOD</v>
      </c>
      <c r="I730" s="36">
        <v>1.0</v>
      </c>
      <c r="J730" s="77">
        <f t="shared" si="86"/>
        <v>0.0</v>
      </c>
      <c r="K730" s="77">
        <f t="shared" si="87"/>
        <v>1.0</v>
      </c>
      <c r="L730" s="77" t="str">
        <f t="shared" si="88"/>
        <v>GOOD</v>
      </c>
      <c r="M730" s="36">
        <v>1.0</v>
      </c>
      <c r="N730" s="76" t="s">
        <v>1581</v>
      </c>
      <c r="P730" s="76" t="str">
        <f>IF((M730+'[1]Kenya Adopter Survey_ Summar...'!P344)=I730,"GOOD","Incomplete or issue")</f>
        <v>GOOD</v>
      </c>
      <c r="Q730" s="78">
        <v>1.0</v>
      </c>
      <c r="R730" s="45" t="s">
        <v>751</v>
      </c>
      <c r="S730" s="97" t="s">
        <v>1658</v>
      </c>
      <c r="T730" s="74" t="s">
        <v>1631</v>
      </c>
    </row>
    <row r="731" spans="8:8" ht="28.8">
      <c r="A731" s="22" t="s">
        <v>93</v>
      </c>
      <c r="B731" s="36" t="s">
        <v>1533</v>
      </c>
      <c r="C731" s="36" t="s">
        <v>1634</v>
      </c>
      <c r="D731" s="36">
        <v>3.0</v>
      </c>
      <c r="E731" s="36">
        <v>3.0</v>
      </c>
      <c r="F731" s="36">
        <v>0.0</v>
      </c>
      <c r="G731" s="76">
        <f t="shared" si="83"/>
        <v>3.0</v>
      </c>
      <c r="H731" s="76" t="str">
        <f t="shared" si="84"/>
        <v>GOOD</v>
      </c>
      <c r="I731" s="36">
        <v>3.0</v>
      </c>
      <c r="J731" s="77">
        <f t="shared" si="86"/>
        <v>0.0</v>
      </c>
      <c r="K731" s="77">
        <f t="shared" si="87"/>
        <v>3.0</v>
      </c>
      <c r="L731" s="77" t="str">
        <f t="shared" si="88"/>
        <v>GOOD</v>
      </c>
      <c r="M731" s="36">
        <v>3.0</v>
      </c>
      <c r="N731" s="76" t="s">
        <v>1581</v>
      </c>
      <c r="O731" s="36">
        <v>0.0</v>
      </c>
      <c r="P731" s="76" t="str">
        <f t="shared" si="90" ref="P731:P762">IF((M731+O731)=I731,"GOOD","Incomplete or issue")</f>
        <v>GOOD</v>
      </c>
      <c r="Q731" s="78">
        <v>3.0</v>
      </c>
      <c r="R731" s="45" t="s">
        <v>1659</v>
      </c>
      <c r="S731" s="113"/>
    </row>
    <row r="732" spans="8:8">
      <c r="A732" s="22" t="s">
        <v>104</v>
      </c>
      <c r="B732" s="36" t="s">
        <v>1535</v>
      </c>
      <c r="C732" s="88">
        <v>45357.0</v>
      </c>
      <c r="D732" s="36">
        <v>0.0</v>
      </c>
      <c r="E732" s="36">
        <v>0.0</v>
      </c>
      <c r="F732" s="36">
        <v>0.0</v>
      </c>
      <c r="G732" s="76">
        <f t="shared" si="83"/>
        <v>0.0</v>
      </c>
      <c r="H732" s="76" t="str">
        <f t="shared" si="84"/>
        <v>GOOD</v>
      </c>
      <c r="I732" s="36">
        <v>0.0</v>
      </c>
      <c r="J732" s="77">
        <f t="shared" si="86"/>
        <v>0.0</v>
      </c>
      <c r="K732" s="77">
        <f t="shared" si="87"/>
        <v>0.0</v>
      </c>
      <c r="L732" s="77" t="str">
        <f t="shared" si="88"/>
        <v>GOOD</v>
      </c>
      <c r="M732" s="36">
        <v>0.0</v>
      </c>
      <c r="N732" s="76" t="s">
        <v>1581</v>
      </c>
      <c r="O732" s="36">
        <v>0.0</v>
      </c>
      <c r="P732" s="76" t="str">
        <f t="shared" si="90"/>
        <v>GOOD</v>
      </c>
      <c r="Q732" s="78">
        <v>0.0</v>
      </c>
      <c r="R732" s="45" t="s">
        <v>424</v>
      </c>
    </row>
    <row r="733" spans="8:8" ht="43.2">
      <c r="A733" s="22" t="s">
        <v>104</v>
      </c>
      <c r="B733" s="36" t="s">
        <v>1535</v>
      </c>
      <c r="C733" s="88">
        <v>45388.0</v>
      </c>
      <c r="D733" s="36">
        <v>0.0</v>
      </c>
      <c r="E733" s="36">
        <v>0.0</v>
      </c>
      <c r="F733" s="36">
        <v>0.0</v>
      </c>
      <c r="G733" s="76">
        <f t="shared" si="83"/>
        <v>0.0</v>
      </c>
      <c r="H733" s="76" t="str">
        <f t="shared" si="84"/>
        <v>GOOD</v>
      </c>
      <c r="I733" s="36">
        <v>0.0</v>
      </c>
      <c r="J733" s="77">
        <f t="shared" si="86"/>
        <v>0.0</v>
      </c>
      <c r="K733" s="77">
        <f t="shared" si="87"/>
        <v>0.0</v>
      </c>
      <c r="L733" s="77" t="str">
        <f t="shared" si="88"/>
        <v>GOOD</v>
      </c>
      <c r="M733" s="36">
        <v>0.0</v>
      </c>
      <c r="N733" s="76" t="s">
        <v>1581</v>
      </c>
      <c r="O733" s="36">
        <v>0.0</v>
      </c>
      <c r="P733" s="76" t="str">
        <f t="shared" si="90"/>
        <v>GOOD</v>
      </c>
      <c r="Q733" s="78">
        <v>0.0</v>
      </c>
      <c r="R733" s="45" t="s">
        <v>430</v>
      </c>
    </row>
    <row r="734" spans="8:8" s="49" ht="14.4" customFormat="1">
      <c r="A734" s="22" t="s">
        <v>104</v>
      </c>
      <c r="B734" s="50" t="s">
        <v>1538</v>
      </c>
      <c r="C734" s="103">
        <v>45357.0</v>
      </c>
      <c r="D734" s="50">
        <v>0.0</v>
      </c>
      <c r="E734" s="50">
        <v>0.0</v>
      </c>
      <c r="F734" s="50">
        <v>0.0</v>
      </c>
      <c r="G734" s="76">
        <f t="shared" si="83"/>
        <v>0.0</v>
      </c>
      <c r="H734" s="76" t="str">
        <f t="shared" si="84"/>
        <v>GOOD</v>
      </c>
      <c r="I734" s="50">
        <v>0.0</v>
      </c>
      <c r="J734" s="77">
        <f t="shared" si="86"/>
        <v>0.0</v>
      </c>
      <c r="K734" s="77">
        <f t="shared" si="87"/>
        <v>0.0</v>
      </c>
      <c r="L734" s="77" t="str">
        <f t="shared" si="88"/>
        <v>GOOD</v>
      </c>
      <c r="M734" s="50">
        <v>0.0</v>
      </c>
      <c r="N734" s="76" t="str">
        <f t="shared" si="91" ref="N734:N749">IF(I734=M734,"GOOD","Incomplete")</f>
        <v>GOOD</v>
      </c>
      <c r="O734" s="50">
        <v>0.0</v>
      </c>
      <c r="P734" s="76" t="str">
        <f t="shared" si="90"/>
        <v>GOOD</v>
      </c>
      <c r="Q734" s="50">
        <v>0.0</v>
      </c>
      <c r="R734" s="82" t="s">
        <v>408</v>
      </c>
      <c r="S734" s="104"/>
      <c r="T734" s="105"/>
      <c r="U734" s="105"/>
      <c r="V734" s="105"/>
    </row>
    <row r="735" spans="8:8" s="49" ht="14.4" customFormat="1">
      <c r="A735" s="22" t="s">
        <v>104</v>
      </c>
      <c r="B735" s="50" t="s">
        <v>1538</v>
      </c>
      <c r="C735" s="103">
        <v>45388.0</v>
      </c>
      <c r="D735" s="50">
        <v>0.0</v>
      </c>
      <c r="E735" s="50">
        <v>0.0</v>
      </c>
      <c r="F735" s="50">
        <v>0.0</v>
      </c>
      <c r="G735" s="76">
        <f t="shared" si="83"/>
        <v>0.0</v>
      </c>
      <c r="H735" s="76" t="str">
        <f t="shared" si="84"/>
        <v>GOOD</v>
      </c>
      <c r="I735" s="50">
        <v>0.0</v>
      </c>
      <c r="J735" s="77">
        <f t="shared" si="86"/>
        <v>0.0</v>
      </c>
      <c r="K735" s="77">
        <f t="shared" si="87"/>
        <v>0.0</v>
      </c>
      <c r="L735" s="77" t="str">
        <f t="shared" si="88"/>
        <v>GOOD</v>
      </c>
      <c r="M735" s="50">
        <v>0.0</v>
      </c>
      <c r="N735" s="76" t="str">
        <f t="shared" si="91"/>
        <v>GOOD</v>
      </c>
      <c r="O735" s="50">
        <v>0.0</v>
      </c>
      <c r="P735" s="76" t="str">
        <f t="shared" si="90"/>
        <v>GOOD</v>
      </c>
      <c r="Q735" s="50">
        <v>0.0</v>
      </c>
      <c r="R735" s="82" t="s">
        <v>409</v>
      </c>
      <c r="S735" s="104"/>
      <c r="T735" s="105"/>
      <c r="U735" s="105"/>
      <c r="V735" s="105"/>
    </row>
    <row r="736" spans="8:8">
      <c r="G736" s="76">
        <f t="shared" si="83"/>
        <v>0.0</v>
      </c>
      <c r="H736" s="76" t="str">
        <f t="shared" si="84"/>
        <v>GOOD</v>
      </c>
      <c r="J736" s="77">
        <f t="shared" si="86"/>
        <v>0.0</v>
      </c>
      <c r="K736" s="77">
        <f t="shared" si="87"/>
        <v>0.0</v>
      </c>
      <c r="L736" s="77" t="str">
        <f t="shared" si="88"/>
        <v>GOOD</v>
      </c>
      <c r="N736" s="76" t="str">
        <f t="shared" si="91"/>
        <v>GOOD</v>
      </c>
      <c r="P736" s="76" t="str">
        <f t="shared" si="90"/>
        <v>GOOD</v>
      </c>
    </row>
    <row r="737" spans="8:8">
      <c r="A737" s="22" t="s">
        <v>104</v>
      </c>
      <c r="B737" s="36" t="s">
        <v>1595</v>
      </c>
      <c r="C737" s="36" t="s">
        <v>1606</v>
      </c>
      <c r="D737" s="36">
        <v>1.0</v>
      </c>
      <c r="E737" s="36">
        <v>1.0</v>
      </c>
      <c r="F737" s="36">
        <v>0.0</v>
      </c>
      <c r="G737" s="76">
        <f t="shared" si="83"/>
        <v>1.0</v>
      </c>
      <c r="H737" s="76" t="str">
        <f t="shared" si="84"/>
        <v>GOOD</v>
      </c>
      <c r="I737" s="36">
        <v>1.0</v>
      </c>
      <c r="J737" s="77">
        <f t="shared" si="86"/>
        <v>0.0</v>
      </c>
      <c r="K737" s="77">
        <f t="shared" si="87"/>
        <v>1.0</v>
      </c>
      <c r="L737" s="77" t="str">
        <f t="shared" si="88"/>
        <v>GOOD</v>
      </c>
      <c r="M737" s="36">
        <v>1.0</v>
      </c>
      <c r="N737" s="76" t="str">
        <f t="shared" si="91"/>
        <v>GOOD</v>
      </c>
      <c r="O737" s="36">
        <v>0.0</v>
      </c>
      <c r="P737" s="76" t="str">
        <f t="shared" si="90"/>
        <v>GOOD</v>
      </c>
      <c r="Q737" s="78">
        <v>1.0</v>
      </c>
      <c r="R737" s="45" t="s">
        <v>400</v>
      </c>
    </row>
    <row r="738" spans="8:8">
      <c r="A738" s="22" t="s">
        <v>104</v>
      </c>
      <c r="B738" s="36" t="s">
        <v>1595</v>
      </c>
      <c r="C738" s="36" t="s">
        <v>1608</v>
      </c>
      <c r="D738" s="36">
        <v>2.0</v>
      </c>
      <c r="E738" s="36">
        <v>2.0</v>
      </c>
      <c r="F738" s="36">
        <v>0.0</v>
      </c>
      <c r="G738" s="76">
        <f t="shared" si="83"/>
        <v>2.0</v>
      </c>
      <c r="H738" s="76" t="str">
        <f t="shared" si="84"/>
        <v>GOOD</v>
      </c>
      <c r="I738" s="36">
        <v>2.0</v>
      </c>
      <c r="J738" s="77">
        <f t="shared" si="86"/>
        <v>0.0</v>
      </c>
      <c r="K738" s="77">
        <f t="shared" si="87"/>
        <v>2.0</v>
      </c>
      <c r="L738" s="77" t="str">
        <f t="shared" si="88"/>
        <v>GOOD</v>
      </c>
      <c r="M738" s="36">
        <v>2.0</v>
      </c>
      <c r="N738" s="76" t="str">
        <f t="shared" si="91"/>
        <v>GOOD</v>
      </c>
      <c r="O738" s="36">
        <v>0.0</v>
      </c>
      <c r="P738" s="76" t="str">
        <f t="shared" si="90"/>
        <v>GOOD</v>
      </c>
      <c r="Q738" s="78">
        <v>2.0</v>
      </c>
      <c r="R738" s="45" t="s">
        <v>401</v>
      </c>
    </row>
    <row r="739" spans="8:8">
      <c r="A739" s="22" t="s">
        <v>104</v>
      </c>
      <c r="B739" s="36" t="s">
        <v>1595</v>
      </c>
      <c r="C739" s="36" t="s">
        <v>1609</v>
      </c>
      <c r="D739" s="36">
        <v>1.0</v>
      </c>
      <c r="E739" s="36">
        <v>1.0</v>
      </c>
      <c r="F739" s="36">
        <v>0.0</v>
      </c>
      <c r="G739" s="76">
        <f t="shared" si="83"/>
        <v>1.0</v>
      </c>
      <c r="H739" s="76" t="str">
        <f t="shared" si="84"/>
        <v>GOOD</v>
      </c>
      <c r="I739" s="36">
        <v>1.0</v>
      </c>
      <c r="J739" s="77">
        <f t="shared" si="86"/>
        <v>0.0</v>
      </c>
      <c r="K739" s="77">
        <f t="shared" si="87"/>
        <v>1.0</v>
      </c>
      <c r="L739" s="77" t="str">
        <f t="shared" si="88"/>
        <v>GOOD</v>
      </c>
      <c r="M739" s="36">
        <v>1.0</v>
      </c>
      <c r="N739" s="76" t="str">
        <f t="shared" si="91"/>
        <v>GOOD</v>
      </c>
      <c r="O739" s="36">
        <v>0.0</v>
      </c>
      <c r="P739" s="76" t="str">
        <f t="shared" si="90"/>
        <v>GOOD</v>
      </c>
      <c r="Q739" s="78">
        <v>1.0</v>
      </c>
      <c r="R739" s="45" t="s">
        <v>402</v>
      </c>
    </row>
    <row r="740" spans="8:8">
      <c r="A740" s="22" t="s">
        <v>104</v>
      </c>
      <c r="B740" s="36" t="s">
        <v>1595</v>
      </c>
      <c r="C740" s="36" t="s">
        <v>1610</v>
      </c>
      <c r="D740" s="36">
        <v>0.0</v>
      </c>
      <c r="E740" s="36">
        <v>0.0</v>
      </c>
      <c r="F740" s="36">
        <v>0.0</v>
      </c>
      <c r="G740" s="76">
        <f t="shared" si="83"/>
        <v>0.0</v>
      </c>
      <c r="H740" s="76" t="str">
        <f t="shared" si="84"/>
        <v>GOOD</v>
      </c>
      <c r="I740" s="36">
        <v>0.0</v>
      </c>
      <c r="J740" s="77">
        <f t="shared" si="86"/>
        <v>0.0</v>
      </c>
      <c r="K740" s="77">
        <f t="shared" si="87"/>
        <v>0.0</v>
      </c>
      <c r="L740" s="77" t="str">
        <f t="shared" si="88"/>
        <v>GOOD</v>
      </c>
      <c r="M740" s="36">
        <v>0.0</v>
      </c>
      <c r="N740" s="76" t="str">
        <f t="shared" si="91"/>
        <v>GOOD</v>
      </c>
      <c r="O740" s="36">
        <v>0.0</v>
      </c>
      <c r="P740" s="76" t="str">
        <f t="shared" si="90"/>
        <v>GOOD</v>
      </c>
      <c r="Q740" s="78">
        <v>0.0</v>
      </c>
      <c r="R740" s="45" t="s">
        <v>393</v>
      </c>
    </row>
    <row r="741" spans="8:8">
      <c r="A741" s="22" t="s">
        <v>104</v>
      </c>
      <c r="B741" s="36" t="s">
        <v>1595</v>
      </c>
      <c r="C741" s="36" t="s">
        <v>1611</v>
      </c>
      <c r="D741" s="36">
        <v>0.0</v>
      </c>
      <c r="E741" s="36">
        <v>0.0</v>
      </c>
      <c r="F741" s="36">
        <v>0.0</v>
      </c>
      <c r="G741" s="76">
        <f t="shared" si="83"/>
        <v>0.0</v>
      </c>
      <c r="H741" s="76" t="str">
        <f t="shared" si="84"/>
        <v>GOOD</v>
      </c>
      <c r="I741" s="36">
        <v>0.0</v>
      </c>
      <c r="J741" s="77">
        <f t="shared" si="92" ref="J741:J772">E741-I741</f>
        <v>0.0</v>
      </c>
      <c r="K741" s="77">
        <f t="shared" si="93" ref="K741:K772">SUM(I741:J741)</f>
        <v>0.0</v>
      </c>
      <c r="L741" s="77" t="str">
        <f t="shared" si="94" ref="L741:L772">IF(E741=K741,"GOOD","ISSUE")</f>
        <v>GOOD</v>
      </c>
      <c r="M741" s="36">
        <v>0.0</v>
      </c>
      <c r="N741" s="76" t="str">
        <f t="shared" si="91"/>
        <v>GOOD</v>
      </c>
      <c r="O741" s="36">
        <v>0.0</v>
      </c>
      <c r="P741" s="76" t="str">
        <f t="shared" si="90"/>
        <v>GOOD</v>
      </c>
      <c r="Q741" s="78">
        <v>0.0</v>
      </c>
      <c r="R741" s="45" t="s">
        <v>393</v>
      </c>
    </row>
    <row r="742" spans="8:8">
      <c r="A742" s="22" t="s">
        <v>104</v>
      </c>
      <c r="B742" s="36" t="s">
        <v>1595</v>
      </c>
      <c r="C742" s="36" t="s">
        <v>1622</v>
      </c>
      <c r="D742" s="36">
        <v>0.0</v>
      </c>
      <c r="E742" s="36">
        <v>0.0</v>
      </c>
      <c r="F742" s="36">
        <v>0.0</v>
      </c>
      <c r="G742" s="76">
        <f t="shared" si="83"/>
        <v>0.0</v>
      </c>
      <c r="H742" s="76" t="str">
        <f t="shared" si="84"/>
        <v>GOOD</v>
      </c>
      <c r="I742" s="36">
        <v>0.0</v>
      </c>
      <c r="J742" s="77">
        <f t="shared" si="92"/>
        <v>0.0</v>
      </c>
      <c r="K742" s="77">
        <f t="shared" si="93"/>
        <v>0.0</v>
      </c>
      <c r="L742" s="77" t="str">
        <f t="shared" si="94"/>
        <v>GOOD</v>
      </c>
      <c r="M742" s="36">
        <v>0.0</v>
      </c>
      <c r="N742" s="76" t="str">
        <f t="shared" si="91"/>
        <v>GOOD</v>
      </c>
      <c r="O742" s="36">
        <v>0.0</v>
      </c>
      <c r="P742" s="76" t="str">
        <f t="shared" si="90"/>
        <v>GOOD</v>
      </c>
      <c r="Q742" s="78">
        <v>0.0</v>
      </c>
      <c r="R742" s="45" t="s">
        <v>394</v>
      </c>
    </row>
    <row r="743" spans="8:8">
      <c r="A743" s="22" t="s">
        <v>104</v>
      </c>
      <c r="B743" s="36" t="s">
        <v>1595</v>
      </c>
      <c r="C743" s="36" t="s">
        <v>1616</v>
      </c>
      <c r="D743" s="36">
        <v>0.0</v>
      </c>
      <c r="E743" s="36">
        <v>0.0</v>
      </c>
      <c r="F743" s="36">
        <v>0.0</v>
      </c>
      <c r="G743" s="76">
        <f t="shared" si="83"/>
        <v>0.0</v>
      </c>
      <c r="H743" s="76" t="str">
        <f t="shared" si="84"/>
        <v>GOOD</v>
      </c>
      <c r="I743" s="36">
        <v>0.0</v>
      </c>
      <c r="J743" s="77">
        <f t="shared" si="92"/>
        <v>0.0</v>
      </c>
      <c r="K743" s="77">
        <f t="shared" si="93"/>
        <v>0.0</v>
      </c>
      <c r="L743" s="77" t="str">
        <f t="shared" si="94"/>
        <v>GOOD</v>
      </c>
      <c r="M743" s="36">
        <v>0.0</v>
      </c>
      <c r="N743" s="76" t="str">
        <f t="shared" si="91"/>
        <v>GOOD</v>
      </c>
      <c r="O743" s="36">
        <v>0.0</v>
      </c>
      <c r="P743" s="76" t="str">
        <f t="shared" si="90"/>
        <v>GOOD</v>
      </c>
      <c r="Q743" s="78">
        <v>0.0</v>
      </c>
      <c r="R743" s="45" t="s">
        <v>393</v>
      </c>
    </row>
    <row r="744" spans="8:8">
      <c r="A744" s="22" t="s">
        <v>104</v>
      </c>
      <c r="B744" s="36" t="s">
        <v>1595</v>
      </c>
      <c r="C744" s="36" t="s">
        <v>1628</v>
      </c>
      <c r="D744" s="36">
        <v>0.0</v>
      </c>
      <c r="E744" s="36">
        <v>0.0</v>
      </c>
      <c r="F744" s="36">
        <v>0.0</v>
      </c>
      <c r="G744" s="76">
        <f t="shared" si="83"/>
        <v>0.0</v>
      </c>
      <c r="H744" s="76" t="str">
        <f t="shared" si="84"/>
        <v>GOOD</v>
      </c>
      <c r="I744" s="36">
        <v>0.0</v>
      </c>
      <c r="J744" s="77">
        <f t="shared" si="92"/>
        <v>0.0</v>
      </c>
      <c r="K744" s="77">
        <f t="shared" si="93"/>
        <v>0.0</v>
      </c>
      <c r="L744" s="77" t="str">
        <f t="shared" si="94"/>
        <v>GOOD</v>
      </c>
      <c r="M744" s="36">
        <v>0.0</v>
      </c>
      <c r="N744" s="76" t="str">
        <f t="shared" si="91"/>
        <v>GOOD</v>
      </c>
      <c r="O744" s="36">
        <v>0.0</v>
      </c>
      <c r="P744" s="76" t="str">
        <f t="shared" si="90"/>
        <v>GOOD</v>
      </c>
      <c r="Q744" s="78">
        <v>0.0</v>
      </c>
      <c r="R744" s="45" t="s">
        <v>393</v>
      </c>
    </row>
    <row r="745" spans="8:8">
      <c r="A745" s="22" t="s">
        <v>104</v>
      </c>
      <c r="B745" s="36" t="s">
        <v>1595</v>
      </c>
      <c r="C745" s="36" t="s">
        <v>1629</v>
      </c>
      <c r="D745" s="36">
        <v>0.0</v>
      </c>
      <c r="E745" s="36">
        <v>0.0</v>
      </c>
      <c r="F745" s="36">
        <v>0.0</v>
      </c>
      <c r="G745" s="76">
        <f t="shared" si="83"/>
        <v>0.0</v>
      </c>
      <c r="H745" s="76" t="str">
        <f t="shared" si="84"/>
        <v>GOOD</v>
      </c>
      <c r="I745" s="36">
        <v>0.0</v>
      </c>
      <c r="J745" s="77">
        <f t="shared" si="92"/>
        <v>0.0</v>
      </c>
      <c r="K745" s="77">
        <f t="shared" si="93"/>
        <v>0.0</v>
      </c>
      <c r="L745" s="77" t="str">
        <f t="shared" si="94"/>
        <v>GOOD</v>
      </c>
      <c r="M745" s="36">
        <v>0.0</v>
      </c>
      <c r="N745" s="76" t="str">
        <f t="shared" si="91"/>
        <v>GOOD</v>
      </c>
      <c r="O745" s="36">
        <v>0.0</v>
      </c>
      <c r="P745" s="76" t="str">
        <f t="shared" si="90"/>
        <v>GOOD</v>
      </c>
      <c r="Q745" s="78">
        <v>0.0</v>
      </c>
      <c r="R745" s="45" t="s">
        <v>394</v>
      </c>
    </row>
    <row r="746" spans="8:8">
      <c r="A746" s="22" t="s">
        <v>104</v>
      </c>
      <c r="B746" s="36" t="s">
        <v>1595</v>
      </c>
      <c r="C746" s="36" t="s">
        <v>1633</v>
      </c>
      <c r="D746" s="36">
        <v>0.0</v>
      </c>
      <c r="E746" s="36">
        <v>0.0</v>
      </c>
      <c r="F746" s="36">
        <v>0.0</v>
      </c>
      <c r="G746" s="76">
        <f t="shared" si="83"/>
        <v>0.0</v>
      </c>
      <c r="H746" s="76" t="str">
        <f t="shared" si="84"/>
        <v>GOOD</v>
      </c>
      <c r="I746" s="36">
        <v>0.0</v>
      </c>
      <c r="J746" s="77">
        <f t="shared" si="92"/>
        <v>0.0</v>
      </c>
      <c r="K746" s="77">
        <f t="shared" si="93"/>
        <v>0.0</v>
      </c>
      <c r="L746" s="77" t="str">
        <f t="shared" si="94"/>
        <v>GOOD</v>
      </c>
      <c r="M746" s="36">
        <v>0.0</v>
      </c>
      <c r="N746" s="76" t="str">
        <f t="shared" si="91"/>
        <v>GOOD</v>
      </c>
      <c r="O746" s="36">
        <v>0.0</v>
      </c>
      <c r="P746" s="76" t="str">
        <f t="shared" si="90"/>
        <v>GOOD</v>
      </c>
      <c r="Q746" s="78">
        <v>0.0</v>
      </c>
      <c r="R746" s="45" t="s">
        <v>393</v>
      </c>
    </row>
    <row r="747" spans="8:8" ht="28.8">
      <c r="A747" s="22" t="s">
        <v>104</v>
      </c>
      <c r="B747" s="36" t="s">
        <v>1595</v>
      </c>
      <c r="C747" s="36" t="s">
        <v>1634</v>
      </c>
      <c r="D747" s="36">
        <v>1.0</v>
      </c>
      <c r="E747" s="36">
        <v>1.0</v>
      </c>
      <c r="F747" s="36">
        <v>0.0</v>
      </c>
      <c r="G747" s="76">
        <f t="shared" si="83"/>
        <v>1.0</v>
      </c>
      <c r="H747" s="76" t="str">
        <f t="shared" si="84"/>
        <v>GOOD</v>
      </c>
      <c r="I747" s="36">
        <v>1.0</v>
      </c>
      <c r="J747" s="77">
        <f t="shared" si="92"/>
        <v>0.0</v>
      </c>
      <c r="K747" s="77">
        <f t="shared" si="93"/>
        <v>1.0</v>
      </c>
      <c r="L747" s="77" t="str">
        <f t="shared" si="94"/>
        <v>GOOD</v>
      </c>
      <c r="M747" s="36">
        <v>1.0</v>
      </c>
      <c r="N747" s="76" t="str">
        <f t="shared" si="91"/>
        <v>GOOD</v>
      </c>
      <c r="O747" s="36">
        <v>0.0</v>
      </c>
      <c r="P747" s="76" t="str">
        <f t="shared" si="90"/>
        <v>GOOD</v>
      </c>
      <c r="Q747" s="78">
        <v>1.0</v>
      </c>
      <c r="R747" s="45" t="s">
        <v>403</v>
      </c>
    </row>
    <row r="748" spans="8:8">
      <c r="A748" s="22" t="s">
        <v>104</v>
      </c>
      <c r="B748" s="36" t="s">
        <v>1595</v>
      </c>
      <c r="C748" s="88">
        <v>45357.0</v>
      </c>
      <c r="D748" s="36">
        <v>0.0</v>
      </c>
      <c r="E748" s="36">
        <v>0.0</v>
      </c>
      <c r="F748" s="36">
        <v>0.0</v>
      </c>
      <c r="G748" s="76">
        <f t="shared" si="83"/>
        <v>0.0</v>
      </c>
      <c r="H748" s="76" t="str">
        <f t="shared" si="84"/>
        <v>GOOD</v>
      </c>
      <c r="I748" s="36">
        <v>0.0</v>
      </c>
      <c r="J748" s="77">
        <f t="shared" si="92"/>
        <v>0.0</v>
      </c>
      <c r="K748" s="77">
        <f t="shared" si="93"/>
        <v>0.0</v>
      </c>
      <c r="L748" s="77" t="str">
        <f t="shared" si="94"/>
        <v>GOOD</v>
      </c>
      <c r="M748" s="36">
        <v>0.0</v>
      </c>
      <c r="N748" s="76" t="str">
        <f t="shared" si="91"/>
        <v>GOOD</v>
      </c>
      <c r="O748" s="36">
        <v>0.0</v>
      </c>
      <c r="P748" s="76" t="str">
        <f t="shared" si="90"/>
        <v>GOOD</v>
      </c>
      <c r="Q748" s="78">
        <v>0.0</v>
      </c>
      <c r="R748" s="45" t="s">
        <v>394</v>
      </c>
    </row>
    <row r="749" spans="8:8">
      <c r="A749" s="22" t="s">
        <v>104</v>
      </c>
      <c r="B749" s="36" t="s">
        <v>1595</v>
      </c>
      <c r="C749" s="88">
        <v>45328.0</v>
      </c>
      <c r="D749" s="36">
        <v>0.0</v>
      </c>
      <c r="E749" s="36">
        <v>0.0</v>
      </c>
      <c r="F749" s="36">
        <v>0.0</v>
      </c>
      <c r="G749" s="76">
        <f t="shared" si="83"/>
        <v>0.0</v>
      </c>
      <c r="H749" s="76" t="str">
        <f t="shared" si="84"/>
        <v>GOOD</v>
      </c>
      <c r="I749" s="36">
        <v>0.0</v>
      </c>
      <c r="J749" s="77">
        <f t="shared" si="92"/>
        <v>0.0</v>
      </c>
      <c r="K749" s="77">
        <f t="shared" si="93"/>
        <v>0.0</v>
      </c>
      <c r="L749" s="77" t="str">
        <f t="shared" si="94"/>
        <v>GOOD</v>
      </c>
      <c r="M749" s="36">
        <v>0.0</v>
      </c>
      <c r="N749" s="76" t="str">
        <f t="shared" si="91"/>
        <v>GOOD</v>
      </c>
      <c r="O749" s="36">
        <v>0.0</v>
      </c>
      <c r="P749" s="76" t="str">
        <f t="shared" si="90"/>
        <v>GOOD</v>
      </c>
      <c r="Q749" s="78">
        <v>0.0</v>
      </c>
      <c r="R749" s="45" t="s">
        <v>394</v>
      </c>
    </row>
    <row r="750" spans="8:8">
      <c r="A750" s="22" t="s">
        <v>742</v>
      </c>
      <c r="B750" s="36" t="s">
        <v>1530</v>
      </c>
      <c r="C750" s="36" t="s">
        <v>1634</v>
      </c>
      <c r="D750" s="4">
        <v>0.0</v>
      </c>
      <c r="E750" s="4">
        <v>0.0</v>
      </c>
      <c r="F750" s="4">
        <v>0.0</v>
      </c>
      <c r="G750" s="76">
        <f t="shared" si="83"/>
        <v>0.0</v>
      </c>
      <c r="H750" s="76" t="str">
        <f t="shared" si="84"/>
        <v>GOOD</v>
      </c>
      <c r="I750" s="4">
        <v>0.0</v>
      </c>
      <c r="J750" s="77">
        <f t="shared" si="92"/>
        <v>0.0</v>
      </c>
      <c r="K750" s="77">
        <f t="shared" si="93"/>
        <v>0.0</v>
      </c>
      <c r="L750" s="77" t="str">
        <f t="shared" si="94"/>
        <v>GOOD</v>
      </c>
      <c r="M750" s="4">
        <v>0.0</v>
      </c>
      <c r="N750" s="76" t="s">
        <v>1581</v>
      </c>
      <c r="O750" s="36">
        <v>0.0</v>
      </c>
      <c r="P750" s="76" t="str">
        <f t="shared" si="90"/>
        <v>GOOD</v>
      </c>
      <c r="Q750" s="4">
        <v>0.0</v>
      </c>
      <c r="R750" s="45" t="s">
        <v>205</v>
      </c>
    </row>
    <row r="751" spans="8:8">
      <c r="A751" s="22" t="s">
        <v>742</v>
      </c>
      <c r="B751" s="36" t="s">
        <v>1530</v>
      </c>
      <c r="C751" s="93">
        <v>45357.0</v>
      </c>
      <c r="D751" s="4">
        <v>0.0</v>
      </c>
      <c r="E751" s="4">
        <v>0.0</v>
      </c>
      <c r="F751" s="4">
        <v>0.0</v>
      </c>
      <c r="G751" s="76">
        <f t="shared" si="83"/>
        <v>0.0</v>
      </c>
      <c r="H751" s="76" t="str">
        <f t="shared" si="84"/>
        <v>GOOD</v>
      </c>
      <c r="I751" s="4">
        <v>0.0</v>
      </c>
      <c r="J751" s="77">
        <f t="shared" si="92"/>
        <v>0.0</v>
      </c>
      <c r="K751" s="77">
        <f t="shared" si="93"/>
        <v>0.0</v>
      </c>
      <c r="L751" s="77" t="str">
        <f t="shared" si="94"/>
        <v>GOOD</v>
      </c>
      <c r="M751" s="4">
        <v>0.0</v>
      </c>
      <c r="N751" s="76" t="s">
        <v>1581</v>
      </c>
      <c r="O751" s="36">
        <v>0.0</v>
      </c>
      <c r="P751" s="76" t="str">
        <f t="shared" si="90"/>
        <v>GOOD</v>
      </c>
      <c r="Q751" s="4">
        <v>0.0</v>
      </c>
      <c r="R751" s="45" t="s">
        <v>205</v>
      </c>
    </row>
    <row r="752" spans="8:8">
      <c r="A752" s="122" t="s">
        <v>631</v>
      </c>
      <c r="B752" s="4" t="s">
        <v>1660</v>
      </c>
      <c r="C752" s="54">
        <v>45357.0</v>
      </c>
      <c r="D752" s="4">
        <v>0.0</v>
      </c>
      <c r="E752" s="4">
        <v>0.0</v>
      </c>
      <c r="F752" s="4">
        <v>0.0</v>
      </c>
      <c r="G752" s="76">
        <f t="shared" si="83"/>
        <v>0.0</v>
      </c>
      <c r="H752" s="76" t="str">
        <f t="shared" si="84"/>
        <v>GOOD</v>
      </c>
      <c r="I752" s="4">
        <v>0.0</v>
      </c>
      <c r="J752" s="77">
        <f t="shared" si="92"/>
        <v>0.0</v>
      </c>
      <c r="K752" s="77">
        <f t="shared" si="93"/>
        <v>0.0</v>
      </c>
      <c r="L752" s="77" t="str">
        <f t="shared" si="94"/>
        <v>GOOD</v>
      </c>
      <c r="M752" s="36">
        <v>0.0</v>
      </c>
      <c r="N752" s="76" t="str">
        <f t="shared" si="95" ref="N752:N766">IF(I752=M752,"GOOD","Incomplete")</f>
        <v>GOOD</v>
      </c>
      <c r="O752" s="4">
        <v>0.0</v>
      </c>
      <c r="P752" s="76" t="str">
        <f t="shared" si="90"/>
        <v>GOOD</v>
      </c>
      <c r="Q752" s="4">
        <v>0.0</v>
      </c>
      <c r="R752" s="74" t="s">
        <v>1661</v>
      </c>
    </row>
    <row r="753" spans="8:8">
      <c r="A753" s="122" t="s">
        <v>631</v>
      </c>
      <c r="B753" s="4" t="s">
        <v>1660</v>
      </c>
      <c r="C753" s="54">
        <v>45388.0</v>
      </c>
      <c r="D753" s="4">
        <v>0.0</v>
      </c>
      <c r="E753" s="4">
        <v>0.0</v>
      </c>
      <c r="F753" s="4">
        <v>0.0</v>
      </c>
      <c r="G753" s="76">
        <f t="shared" si="83"/>
        <v>0.0</v>
      </c>
      <c r="H753" s="76" t="str">
        <f t="shared" si="84"/>
        <v>GOOD</v>
      </c>
      <c r="I753" s="4">
        <v>0.0</v>
      </c>
      <c r="J753" s="77">
        <f t="shared" si="92"/>
        <v>0.0</v>
      </c>
      <c r="K753" s="77">
        <f t="shared" si="93"/>
        <v>0.0</v>
      </c>
      <c r="L753" s="77" t="str">
        <f t="shared" si="94"/>
        <v>GOOD</v>
      </c>
      <c r="M753" s="36">
        <v>0.0</v>
      </c>
      <c r="N753" s="76" t="str">
        <f t="shared" si="95"/>
        <v>GOOD</v>
      </c>
      <c r="O753" s="4">
        <v>0.0</v>
      </c>
      <c r="P753" s="76" t="str">
        <f t="shared" si="90"/>
        <v>GOOD</v>
      </c>
      <c r="Q753" s="4">
        <v>0.0</v>
      </c>
      <c r="R753" s="74" t="s">
        <v>1661</v>
      </c>
    </row>
    <row r="754" spans="8:8" ht="43.2">
      <c r="A754" s="22" t="s">
        <v>631</v>
      </c>
      <c r="B754" s="36" t="s">
        <v>1584</v>
      </c>
      <c r="C754" s="36" t="s">
        <v>1559</v>
      </c>
      <c r="D754" s="36">
        <v>2.0</v>
      </c>
      <c r="E754" s="36">
        <v>2.0</v>
      </c>
      <c r="F754" s="36">
        <v>0.0</v>
      </c>
      <c r="G754" s="76">
        <f t="shared" si="83"/>
        <v>2.0</v>
      </c>
      <c r="H754" s="76" t="str">
        <f t="shared" si="84"/>
        <v>GOOD</v>
      </c>
      <c r="I754" s="36">
        <v>2.0</v>
      </c>
      <c r="J754" s="77">
        <f t="shared" si="92"/>
        <v>0.0</v>
      </c>
      <c r="K754" s="77">
        <f t="shared" si="93"/>
        <v>2.0</v>
      </c>
      <c r="L754" s="77" t="str">
        <f t="shared" si="94"/>
        <v>GOOD</v>
      </c>
      <c r="M754" s="36">
        <v>2.0</v>
      </c>
      <c r="N754" s="76" t="str">
        <f t="shared" si="95"/>
        <v>GOOD</v>
      </c>
      <c r="O754" s="36">
        <v>0.0</v>
      </c>
      <c r="P754" s="76" t="str">
        <f t="shared" si="90"/>
        <v>GOOD</v>
      </c>
      <c r="Q754" s="78">
        <v>2.0</v>
      </c>
      <c r="R754" s="45" t="s">
        <v>477</v>
      </c>
    </row>
    <row r="755" spans="8:8">
      <c r="A755" s="22" t="s">
        <v>631</v>
      </c>
      <c r="B755" s="36" t="s">
        <v>1584</v>
      </c>
      <c r="C755" s="36" t="s">
        <v>1606</v>
      </c>
      <c r="D755" s="36">
        <v>0.0</v>
      </c>
      <c r="E755" s="36">
        <v>0.0</v>
      </c>
      <c r="F755" s="36">
        <v>0.0</v>
      </c>
      <c r="G755" s="76">
        <f t="shared" si="83"/>
        <v>0.0</v>
      </c>
      <c r="H755" s="76" t="str">
        <f t="shared" si="84"/>
        <v>GOOD</v>
      </c>
      <c r="I755" s="36">
        <v>0.0</v>
      </c>
      <c r="J755" s="77">
        <f t="shared" si="92"/>
        <v>0.0</v>
      </c>
      <c r="K755" s="77">
        <f t="shared" si="93"/>
        <v>0.0</v>
      </c>
      <c r="L755" s="77" t="str">
        <f t="shared" si="94"/>
        <v>GOOD</v>
      </c>
      <c r="M755" s="36">
        <v>0.0</v>
      </c>
      <c r="N755" s="76" t="str">
        <f t="shared" si="95"/>
        <v>GOOD</v>
      </c>
      <c r="O755" s="36">
        <v>0.0</v>
      </c>
      <c r="P755" s="76" t="str">
        <f t="shared" si="90"/>
        <v>GOOD</v>
      </c>
      <c r="Q755" s="78">
        <v>0.0</v>
      </c>
      <c r="R755" s="45" t="s">
        <v>478</v>
      </c>
    </row>
    <row r="756" spans="8:8">
      <c r="A756" s="22" t="s">
        <v>631</v>
      </c>
      <c r="B756" s="36" t="s">
        <v>1584</v>
      </c>
      <c r="C756" s="36" t="s">
        <v>1608</v>
      </c>
      <c r="D756" s="36">
        <v>0.0</v>
      </c>
      <c r="E756" s="36">
        <v>0.0</v>
      </c>
      <c r="F756" s="36">
        <v>0.0</v>
      </c>
      <c r="G756" s="76">
        <f t="shared" si="83"/>
        <v>0.0</v>
      </c>
      <c r="H756" s="76" t="str">
        <f t="shared" si="84"/>
        <v>GOOD</v>
      </c>
      <c r="I756" s="36">
        <v>0.0</v>
      </c>
      <c r="J756" s="77">
        <f t="shared" si="92"/>
        <v>0.0</v>
      </c>
      <c r="K756" s="77">
        <f t="shared" si="93"/>
        <v>0.0</v>
      </c>
      <c r="L756" s="77" t="str">
        <f t="shared" si="94"/>
        <v>GOOD</v>
      </c>
      <c r="M756" s="36">
        <v>0.0</v>
      </c>
      <c r="N756" s="76" t="str">
        <f t="shared" si="95"/>
        <v>GOOD</v>
      </c>
      <c r="O756" s="36">
        <v>0.0</v>
      </c>
      <c r="P756" s="76" t="str">
        <f t="shared" si="90"/>
        <v>GOOD</v>
      </c>
      <c r="Q756" s="78">
        <v>0.0</v>
      </c>
      <c r="R756" s="45" t="s">
        <v>478</v>
      </c>
    </row>
    <row r="757" spans="8:8">
      <c r="A757" s="22" t="s">
        <v>631</v>
      </c>
      <c r="B757" s="36" t="s">
        <v>1584</v>
      </c>
      <c r="C757" s="36" t="s">
        <v>1609</v>
      </c>
      <c r="D757" s="36">
        <v>0.0</v>
      </c>
      <c r="E757" s="36">
        <v>0.0</v>
      </c>
      <c r="F757" s="36">
        <v>0.0</v>
      </c>
      <c r="G757" s="76">
        <f t="shared" si="83"/>
        <v>0.0</v>
      </c>
      <c r="H757" s="76" t="str">
        <f t="shared" si="84"/>
        <v>GOOD</v>
      </c>
      <c r="I757" s="36">
        <v>0.0</v>
      </c>
      <c r="J757" s="77">
        <f t="shared" si="92"/>
        <v>0.0</v>
      </c>
      <c r="K757" s="77">
        <f t="shared" si="93"/>
        <v>0.0</v>
      </c>
      <c r="L757" s="77" t="str">
        <f t="shared" si="94"/>
        <v>GOOD</v>
      </c>
      <c r="M757" s="36">
        <v>0.0</v>
      </c>
      <c r="N757" s="76" t="str">
        <f t="shared" si="95"/>
        <v>GOOD</v>
      </c>
      <c r="O757" s="36">
        <v>0.0</v>
      </c>
      <c r="P757" s="76" t="str">
        <f t="shared" si="90"/>
        <v>GOOD</v>
      </c>
      <c r="Q757" s="78">
        <v>0.0</v>
      </c>
      <c r="R757" s="45" t="s">
        <v>478</v>
      </c>
    </row>
    <row r="758" spans="8:8">
      <c r="A758" s="22" t="s">
        <v>631</v>
      </c>
      <c r="B758" s="36" t="s">
        <v>1584</v>
      </c>
      <c r="C758" s="36" t="s">
        <v>1610</v>
      </c>
      <c r="D758" s="36">
        <v>0.0</v>
      </c>
      <c r="E758" s="36">
        <v>0.0</v>
      </c>
      <c r="F758" s="36">
        <v>0.0</v>
      </c>
      <c r="G758" s="76">
        <f t="shared" si="83"/>
        <v>0.0</v>
      </c>
      <c r="H758" s="76" t="str">
        <f t="shared" si="84"/>
        <v>GOOD</v>
      </c>
      <c r="I758" s="36">
        <v>0.0</v>
      </c>
      <c r="J758" s="77">
        <f t="shared" si="92"/>
        <v>0.0</v>
      </c>
      <c r="K758" s="77">
        <f t="shared" si="93"/>
        <v>0.0</v>
      </c>
      <c r="L758" s="77" t="str">
        <f t="shared" si="94"/>
        <v>GOOD</v>
      </c>
      <c r="M758" s="36">
        <v>0.0</v>
      </c>
      <c r="N758" s="76" t="str">
        <f t="shared" si="95"/>
        <v>GOOD</v>
      </c>
      <c r="O758" s="36">
        <v>0.0</v>
      </c>
      <c r="P758" s="76" t="str">
        <f t="shared" si="90"/>
        <v>GOOD</v>
      </c>
      <c r="Q758" s="78">
        <v>0.0</v>
      </c>
      <c r="R758" s="45" t="s">
        <v>478</v>
      </c>
    </row>
    <row r="759" spans="8:8">
      <c r="A759" s="22" t="s">
        <v>631</v>
      </c>
      <c r="B759" s="36" t="s">
        <v>1584</v>
      </c>
      <c r="C759" s="36" t="s">
        <v>1611</v>
      </c>
      <c r="D759" s="36">
        <v>0.0</v>
      </c>
      <c r="E759" s="36">
        <v>0.0</v>
      </c>
      <c r="F759" s="36">
        <v>0.0</v>
      </c>
      <c r="G759" s="76">
        <f t="shared" si="83"/>
        <v>0.0</v>
      </c>
      <c r="H759" s="76" t="str">
        <f t="shared" si="84"/>
        <v>GOOD</v>
      </c>
      <c r="I759" s="36">
        <v>0.0</v>
      </c>
      <c r="J759" s="77">
        <f t="shared" si="92"/>
        <v>0.0</v>
      </c>
      <c r="K759" s="77">
        <f t="shared" si="93"/>
        <v>0.0</v>
      </c>
      <c r="L759" s="77" t="str">
        <f t="shared" si="94"/>
        <v>GOOD</v>
      </c>
      <c r="M759" s="36">
        <v>0.0</v>
      </c>
      <c r="N759" s="76" t="str">
        <f t="shared" si="95"/>
        <v>GOOD</v>
      </c>
      <c r="O759" s="36">
        <v>0.0</v>
      </c>
      <c r="P759" s="76" t="str">
        <f t="shared" si="90"/>
        <v>GOOD</v>
      </c>
      <c r="Q759" s="78">
        <v>0.0</v>
      </c>
      <c r="R759" s="45" t="s">
        <v>478</v>
      </c>
    </row>
    <row r="760" spans="8:8">
      <c r="A760" s="22" t="s">
        <v>631</v>
      </c>
      <c r="B760" s="36" t="s">
        <v>1584</v>
      </c>
      <c r="C760" s="36" t="s">
        <v>1616</v>
      </c>
      <c r="D760" s="36">
        <v>0.0</v>
      </c>
      <c r="E760" s="36">
        <v>0.0</v>
      </c>
      <c r="F760" s="36">
        <v>0.0</v>
      </c>
      <c r="G760" s="76">
        <f t="shared" si="83"/>
        <v>0.0</v>
      </c>
      <c r="H760" s="76" t="str">
        <f t="shared" si="84"/>
        <v>GOOD</v>
      </c>
      <c r="I760" s="36">
        <v>0.0</v>
      </c>
      <c r="J760" s="77">
        <f t="shared" si="92"/>
        <v>0.0</v>
      </c>
      <c r="K760" s="77">
        <f t="shared" si="93"/>
        <v>0.0</v>
      </c>
      <c r="L760" s="77" t="str">
        <f t="shared" si="94"/>
        <v>GOOD</v>
      </c>
      <c r="M760" s="36">
        <v>0.0</v>
      </c>
      <c r="N760" s="76" t="str">
        <f t="shared" si="95"/>
        <v>GOOD</v>
      </c>
      <c r="O760" s="36">
        <v>0.0</v>
      </c>
      <c r="P760" s="76" t="str">
        <f t="shared" si="90"/>
        <v>GOOD</v>
      </c>
      <c r="Q760" s="78">
        <v>0.0</v>
      </c>
      <c r="R760" s="45" t="s">
        <v>478</v>
      </c>
    </row>
    <row r="761" spans="8:8">
      <c r="A761" s="22" t="s">
        <v>631</v>
      </c>
      <c r="B761" s="36" t="s">
        <v>1584</v>
      </c>
      <c r="C761" s="36" t="s">
        <v>1628</v>
      </c>
      <c r="D761" s="36">
        <v>0.0</v>
      </c>
      <c r="E761" s="36">
        <v>0.0</v>
      </c>
      <c r="F761" s="36">
        <v>0.0</v>
      </c>
      <c r="G761" s="76">
        <f t="shared" si="83"/>
        <v>0.0</v>
      </c>
      <c r="H761" s="76" t="str">
        <f t="shared" si="84"/>
        <v>GOOD</v>
      </c>
      <c r="I761" s="36">
        <v>0.0</v>
      </c>
      <c r="J761" s="77">
        <f t="shared" si="92"/>
        <v>0.0</v>
      </c>
      <c r="K761" s="77">
        <f t="shared" si="93"/>
        <v>0.0</v>
      </c>
      <c r="L761" s="77" t="str">
        <f t="shared" si="94"/>
        <v>GOOD</v>
      </c>
      <c r="M761" s="36">
        <v>0.0</v>
      </c>
      <c r="N761" s="76" t="str">
        <f t="shared" si="95"/>
        <v>GOOD</v>
      </c>
      <c r="O761" s="36">
        <v>0.0</v>
      </c>
      <c r="P761" s="76" t="str">
        <f t="shared" si="90"/>
        <v>GOOD</v>
      </c>
      <c r="Q761" s="78">
        <v>0.0</v>
      </c>
      <c r="R761" s="45" t="s">
        <v>478</v>
      </c>
    </row>
    <row r="762" spans="8:8">
      <c r="A762" s="22" t="s">
        <v>631</v>
      </c>
      <c r="B762" s="36" t="s">
        <v>1584</v>
      </c>
      <c r="C762" s="36" t="s">
        <v>1629</v>
      </c>
      <c r="D762" s="36">
        <v>0.0</v>
      </c>
      <c r="E762" s="36">
        <v>0.0</v>
      </c>
      <c r="F762" s="36">
        <v>0.0</v>
      </c>
      <c r="G762" s="76">
        <f t="shared" si="83"/>
        <v>0.0</v>
      </c>
      <c r="H762" s="76" t="str">
        <f t="shared" si="84"/>
        <v>GOOD</v>
      </c>
      <c r="I762" s="36">
        <v>0.0</v>
      </c>
      <c r="J762" s="77">
        <f t="shared" si="92"/>
        <v>0.0</v>
      </c>
      <c r="K762" s="77">
        <f t="shared" si="93"/>
        <v>0.0</v>
      </c>
      <c r="L762" s="77" t="str">
        <f t="shared" si="94"/>
        <v>GOOD</v>
      </c>
      <c r="M762" s="36">
        <v>0.0</v>
      </c>
      <c r="N762" s="76" t="str">
        <f t="shared" si="95"/>
        <v>GOOD</v>
      </c>
      <c r="O762" s="36">
        <v>0.0</v>
      </c>
      <c r="P762" s="76" t="str">
        <f t="shared" si="90"/>
        <v>GOOD</v>
      </c>
      <c r="Q762" s="78">
        <v>0.0</v>
      </c>
      <c r="R762" s="45" t="s">
        <v>478</v>
      </c>
    </row>
    <row r="763" spans="8:8">
      <c r="A763" s="22" t="s">
        <v>631</v>
      </c>
      <c r="B763" s="36" t="s">
        <v>1584</v>
      </c>
      <c r="C763" s="36" t="s">
        <v>1633</v>
      </c>
      <c r="D763" s="36">
        <v>0.0</v>
      </c>
      <c r="E763" s="36">
        <v>0.0</v>
      </c>
      <c r="F763" s="36">
        <v>0.0</v>
      </c>
      <c r="G763" s="76">
        <f t="shared" si="83"/>
        <v>0.0</v>
      </c>
      <c r="H763" s="76" t="str">
        <f t="shared" si="84"/>
        <v>GOOD</v>
      </c>
      <c r="I763" s="36">
        <v>0.0</v>
      </c>
      <c r="J763" s="77">
        <f t="shared" si="92"/>
        <v>0.0</v>
      </c>
      <c r="K763" s="77">
        <f t="shared" si="93"/>
        <v>0.0</v>
      </c>
      <c r="L763" s="77" t="str">
        <f t="shared" si="94"/>
        <v>GOOD</v>
      </c>
      <c r="M763" s="36">
        <v>0.0</v>
      </c>
      <c r="N763" s="76" t="str">
        <f t="shared" si="95"/>
        <v>GOOD</v>
      </c>
      <c r="O763" s="36">
        <v>0.0</v>
      </c>
      <c r="P763" s="76" t="str">
        <f t="shared" si="96" ref="P763:P794">IF((M763+O763)=I763,"GOOD","Incomplete or issue")</f>
        <v>GOOD</v>
      </c>
      <c r="Q763" s="78">
        <v>0.0</v>
      </c>
      <c r="R763" s="45" t="s">
        <v>478</v>
      </c>
    </row>
    <row r="764" spans="8:8">
      <c r="A764" s="22" t="s">
        <v>631</v>
      </c>
      <c r="B764" s="36" t="s">
        <v>1584</v>
      </c>
      <c r="C764" s="36" t="s">
        <v>1634</v>
      </c>
      <c r="D764" s="36">
        <v>0.0</v>
      </c>
      <c r="E764" s="36">
        <v>0.0</v>
      </c>
      <c r="F764" s="36">
        <v>0.0</v>
      </c>
      <c r="G764" s="76">
        <f t="shared" si="83"/>
        <v>0.0</v>
      </c>
      <c r="H764" s="76" t="str">
        <f t="shared" si="84"/>
        <v>GOOD</v>
      </c>
      <c r="I764" s="36">
        <v>0.0</v>
      </c>
      <c r="J764" s="77">
        <f t="shared" si="92"/>
        <v>0.0</v>
      </c>
      <c r="K764" s="77">
        <f t="shared" si="93"/>
        <v>0.0</v>
      </c>
      <c r="L764" s="77" t="str">
        <f t="shared" si="94"/>
        <v>GOOD</v>
      </c>
      <c r="M764" s="36">
        <v>0.0</v>
      </c>
      <c r="N764" s="76" t="str">
        <f t="shared" si="95"/>
        <v>GOOD</v>
      </c>
      <c r="O764" s="36">
        <v>0.0</v>
      </c>
      <c r="P764" s="76" t="str">
        <f t="shared" si="96"/>
        <v>GOOD</v>
      </c>
      <c r="Q764" s="78">
        <v>0.0</v>
      </c>
      <c r="R764" s="45" t="s">
        <v>478</v>
      </c>
    </row>
    <row r="765" spans="8:8" ht="28.8">
      <c r="A765" s="22" t="s">
        <v>631</v>
      </c>
      <c r="B765" s="36" t="s">
        <v>1584</v>
      </c>
      <c r="C765" s="88">
        <v>45357.0</v>
      </c>
      <c r="D765" s="36">
        <v>2.0</v>
      </c>
      <c r="E765" s="36">
        <v>2.0</v>
      </c>
      <c r="F765" s="36">
        <v>0.0</v>
      </c>
      <c r="G765" s="76">
        <f t="shared" si="83"/>
        <v>2.0</v>
      </c>
      <c r="H765" s="76" t="str">
        <f t="shared" si="84"/>
        <v>GOOD</v>
      </c>
      <c r="I765" s="36">
        <v>2.0</v>
      </c>
      <c r="J765" s="77">
        <f t="shared" si="92"/>
        <v>0.0</v>
      </c>
      <c r="K765" s="77">
        <f t="shared" si="93"/>
        <v>2.0</v>
      </c>
      <c r="L765" s="77" t="str">
        <f t="shared" si="94"/>
        <v>GOOD</v>
      </c>
      <c r="M765" s="36">
        <v>2.0</v>
      </c>
      <c r="N765" s="76" t="str">
        <f t="shared" si="95"/>
        <v>GOOD</v>
      </c>
      <c r="O765" s="36">
        <v>0.0</v>
      </c>
      <c r="P765" s="76" t="str">
        <f t="shared" si="96"/>
        <v>GOOD</v>
      </c>
      <c r="Q765" s="78">
        <v>2.0</v>
      </c>
      <c r="R765" s="45" t="s">
        <v>479</v>
      </c>
    </row>
    <row r="766" spans="8:8" ht="28.8">
      <c r="A766" s="22" t="s">
        <v>631</v>
      </c>
      <c r="B766" s="36" t="s">
        <v>1584</v>
      </c>
      <c r="C766" s="88">
        <v>45388.0</v>
      </c>
      <c r="D766" s="36">
        <v>1.0</v>
      </c>
      <c r="E766" s="36">
        <v>1.0</v>
      </c>
      <c r="F766" s="36">
        <v>0.0</v>
      </c>
      <c r="G766" s="76">
        <f t="shared" si="83"/>
        <v>1.0</v>
      </c>
      <c r="H766" s="76" t="str">
        <f t="shared" si="84"/>
        <v>GOOD</v>
      </c>
      <c r="I766" s="36">
        <v>1.0</v>
      </c>
      <c r="J766" s="77">
        <f t="shared" si="92"/>
        <v>0.0</v>
      </c>
      <c r="K766" s="77">
        <f t="shared" si="93"/>
        <v>1.0</v>
      </c>
      <c r="L766" s="77" t="str">
        <f t="shared" si="94"/>
        <v>GOOD</v>
      </c>
      <c r="M766" s="36">
        <v>1.0</v>
      </c>
      <c r="N766" s="76" t="str">
        <f t="shared" si="95"/>
        <v>GOOD</v>
      </c>
      <c r="O766" s="36">
        <v>0.0</v>
      </c>
      <c r="P766" s="76" t="str">
        <f t="shared" si="96"/>
        <v>GOOD</v>
      </c>
      <c r="Q766" s="78">
        <v>1.0</v>
      </c>
      <c r="R766" s="45" t="s">
        <v>480</v>
      </c>
    </row>
    <row r="767" spans="8:8">
      <c r="A767" s="22" t="s">
        <v>93</v>
      </c>
      <c r="B767" s="36" t="s">
        <v>1533</v>
      </c>
      <c r="C767" s="88">
        <v>45357.0</v>
      </c>
      <c r="D767" s="36">
        <v>1.0</v>
      </c>
      <c r="E767" s="36">
        <v>1.0</v>
      </c>
      <c r="F767" s="36">
        <v>0.0</v>
      </c>
      <c r="G767" s="76">
        <f t="shared" si="83"/>
        <v>1.0</v>
      </c>
      <c r="H767" s="76" t="str">
        <f t="shared" si="84"/>
        <v>GOOD</v>
      </c>
      <c r="I767" s="36">
        <v>1.0</v>
      </c>
      <c r="J767" s="77">
        <f t="shared" si="92"/>
        <v>0.0</v>
      </c>
      <c r="K767" s="77">
        <f t="shared" si="93"/>
        <v>1.0</v>
      </c>
      <c r="L767" s="77" t="str">
        <f t="shared" si="94"/>
        <v>GOOD</v>
      </c>
      <c r="M767" s="36">
        <v>1.0</v>
      </c>
      <c r="N767" s="76" t="s">
        <v>1581</v>
      </c>
      <c r="O767" s="36">
        <v>0.0</v>
      </c>
      <c r="P767" s="76" t="str">
        <f t="shared" si="96"/>
        <v>GOOD</v>
      </c>
      <c r="Q767" s="78">
        <v>1.0</v>
      </c>
      <c r="R767" s="45" t="s">
        <v>751</v>
      </c>
      <c r="S767" s="113"/>
    </row>
    <row r="768" spans="8:8">
      <c r="A768" s="22" t="s">
        <v>93</v>
      </c>
      <c r="B768" s="36" t="s">
        <v>1533</v>
      </c>
      <c r="C768" s="88">
        <v>45388.0</v>
      </c>
      <c r="D768" s="36">
        <v>0.0</v>
      </c>
      <c r="E768" s="36">
        <v>0.0</v>
      </c>
      <c r="F768" s="36">
        <v>0.0</v>
      </c>
      <c r="G768" s="76">
        <f t="shared" si="83"/>
        <v>0.0</v>
      </c>
      <c r="H768" s="76" t="str">
        <f t="shared" si="84"/>
        <v>GOOD</v>
      </c>
      <c r="I768" s="36">
        <v>0.0</v>
      </c>
      <c r="J768" s="77">
        <f t="shared" si="92"/>
        <v>0.0</v>
      </c>
      <c r="K768" s="77">
        <f t="shared" si="93"/>
        <v>0.0</v>
      </c>
      <c r="L768" s="77" t="str">
        <f t="shared" si="94"/>
        <v>GOOD</v>
      </c>
      <c r="M768" s="36">
        <v>0.0</v>
      </c>
      <c r="N768" s="76" t="s">
        <v>1581</v>
      </c>
      <c r="O768" s="36">
        <v>0.0</v>
      </c>
      <c r="P768" s="76" t="str">
        <f t="shared" si="96"/>
        <v>GOOD</v>
      </c>
      <c r="Q768" s="78">
        <v>0.0</v>
      </c>
      <c r="R768" s="45" t="s">
        <v>227</v>
      </c>
      <c r="S768" s="113"/>
    </row>
    <row r="769" spans="8:8">
      <c r="A769" s="22" t="s">
        <v>93</v>
      </c>
      <c r="B769" s="36" t="s">
        <v>1539</v>
      </c>
      <c r="C769" s="36" t="s">
        <v>1634</v>
      </c>
      <c r="D769" s="36">
        <v>0.0</v>
      </c>
      <c r="E769" s="36">
        <v>0.0</v>
      </c>
      <c r="F769" s="36">
        <v>0.0</v>
      </c>
      <c r="G769" s="76">
        <f t="shared" si="83"/>
        <v>0.0</v>
      </c>
      <c r="H769" s="76" t="str">
        <f t="shared" si="84"/>
        <v>GOOD</v>
      </c>
      <c r="I769" s="36">
        <v>0.0</v>
      </c>
      <c r="J769" s="77">
        <f t="shared" si="92"/>
        <v>0.0</v>
      </c>
      <c r="K769" s="77">
        <f t="shared" si="93"/>
        <v>0.0</v>
      </c>
      <c r="L769" s="77" t="str">
        <f t="shared" si="94"/>
        <v>GOOD</v>
      </c>
      <c r="M769" s="36">
        <v>0.0</v>
      </c>
      <c r="N769" s="76" t="s">
        <v>1581</v>
      </c>
      <c r="O769" s="36">
        <v>0.0</v>
      </c>
      <c r="P769" s="76" t="str">
        <f t="shared" si="96"/>
        <v>GOOD</v>
      </c>
      <c r="Q769" s="78">
        <v>0.0</v>
      </c>
      <c r="R769" s="45" t="s">
        <v>232</v>
      </c>
    </row>
    <row r="770" spans="8:8">
      <c r="A770" s="22" t="s">
        <v>93</v>
      </c>
      <c r="B770" s="36" t="s">
        <v>1539</v>
      </c>
      <c r="C770" s="88">
        <v>45357.0</v>
      </c>
      <c r="D770" s="36">
        <v>0.0</v>
      </c>
      <c r="E770" s="36">
        <v>0.0</v>
      </c>
      <c r="F770" s="36">
        <v>0.0</v>
      </c>
      <c r="G770" s="76">
        <f t="shared" si="83"/>
        <v>0.0</v>
      </c>
      <c r="H770" s="76" t="str">
        <f t="shared" si="84"/>
        <v>GOOD</v>
      </c>
      <c r="I770" s="36">
        <v>0.0</v>
      </c>
      <c r="J770" s="77">
        <f t="shared" si="92"/>
        <v>0.0</v>
      </c>
      <c r="K770" s="77">
        <f t="shared" si="93"/>
        <v>0.0</v>
      </c>
      <c r="L770" s="77" t="str">
        <f t="shared" si="94"/>
        <v>GOOD</v>
      </c>
      <c r="M770" s="36">
        <v>0.0</v>
      </c>
      <c r="N770" s="76" t="s">
        <v>1581</v>
      </c>
      <c r="O770" s="36">
        <v>0.0</v>
      </c>
      <c r="P770" s="76" t="str">
        <f t="shared" si="96"/>
        <v>GOOD</v>
      </c>
      <c r="Q770" s="78">
        <v>0.0</v>
      </c>
      <c r="R770" s="45" t="s">
        <v>232</v>
      </c>
    </row>
    <row r="771" spans="8:8">
      <c r="A771" s="22" t="s">
        <v>93</v>
      </c>
      <c r="B771" s="36" t="s">
        <v>1539</v>
      </c>
      <c r="C771" s="88">
        <v>45388.0</v>
      </c>
      <c r="D771" s="36">
        <v>0.0</v>
      </c>
      <c r="E771" s="36">
        <v>0.0</v>
      </c>
      <c r="F771" s="36">
        <v>0.0</v>
      </c>
      <c r="G771" s="76">
        <f t="shared" si="97" ref="G771:G827">SUM(E771:F771)</f>
        <v>0.0</v>
      </c>
      <c r="H771" s="76" t="str">
        <f t="shared" si="98" ref="H771:H827">IF(D771=G771,"GOOD","ISSUE")</f>
        <v>GOOD</v>
      </c>
      <c r="I771" s="36">
        <v>0.0</v>
      </c>
      <c r="J771" s="77">
        <f t="shared" si="92"/>
        <v>0.0</v>
      </c>
      <c r="K771" s="77">
        <f t="shared" si="93"/>
        <v>0.0</v>
      </c>
      <c r="L771" s="77" t="str">
        <f t="shared" si="94"/>
        <v>GOOD</v>
      </c>
      <c r="M771" s="36">
        <v>0.0</v>
      </c>
      <c r="N771" s="76" t="s">
        <v>1581</v>
      </c>
      <c r="O771" s="36">
        <v>0.0</v>
      </c>
      <c r="P771" s="76" t="str">
        <f t="shared" si="96"/>
        <v>GOOD</v>
      </c>
      <c r="Q771" s="78">
        <v>0.0</v>
      </c>
      <c r="R771" s="45" t="s">
        <v>232</v>
      </c>
    </row>
    <row r="772" spans="8:8">
      <c r="A772" s="22" t="s">
        <v>93</v>
      </c>
      <c r="B772" s="94" t="s">
        <v>100</v>
      </c>
      <c r="C772" s="81" t="s">
        <v>1628</v>
      </c>
      <c r="D772" s="36">
        <v>1.0</v>
      </c>
      <c r="E772" s="36">
        <v>1.0</v>
      </c>
      <c r="F772" s="36">
        <v>0.0</v>
      </c>
      <c r="G772" s="76">
        <f t="shared" si="97"/>
        <v>1.0</v>
      </c>
      <c r="H772" s="76" t="str">
        <f t="shared" si="98"/>
        <v>GOOD</v>
      </c>
      <c r="I772" s="36">
        <v>1.0</v>
      </c>
      <c r="J772" s="77">
        <f t="shared" si="92"/>
        <v>0.0</v>
      </c>
      <c r="K772" s="77">
        <f t="shared" si="93"/>
        <v>1.0</v>
      </c>
      <c r="L772" s="77" t="str">
        <f t="shared" si="94"/>
        <v>GOOD</v>
      </c>
      <c r="M772" s="36">
        <v>0.0</v>
      </c>
      <c r="N772" s="76" t="s">
        <v>1581</v>
      </c>
      <c r="O772" s="36">
        <v>1.0</v>
      </c>
      <c r="P772" s="76" t="str">
        <f t="shared" si="96"/>
        <v>GOOD</v>
      </c>
      <c r="Q772" s="78">
        <v>1.0</v>
      </c>
      <c r="R772" s="45" t="s">
        <v>259</v>
      </c>
    </row>
    <row r="773" spans="8:8" ht="57.6">
      <c r="A773" s="22" t="s">
        <v>93</v>
      </c>
      <c r="B773" s="95" t="s">
        <v>100</v>
      </c>
      <c r="C773" s="120" t="s">
        <v>1629</v>
      </c>
      <c r="D773" s="36">
        <v>0.0</v>
      </c>
      <c r="E773" s="36">
        <v>0.0</v>
      </c>
      <c r="F773" s="36">
        <v>0.0</v>
      </c>
      <c r="G773" s="76">
        <f t="shared" si="97"/>
        <v>0.0</v>
      </c>
      <c r="H773" s="76" t="str">
        <f t="shared" si="98"/>
        <v>GOOD</v>
      </c>
      <c r="I773" s="36">
        <v>0.0</v>
      </c>
      <c r="J773" s="77">
        <f t="shared" si="99" ref="J773:J804">E773-I773</f>
        <v>0.0</v>
      </c>
      <c r="K773" s="77">
        <f t="shared" si="100" ref="K773:K804">SUM(I773:J773)</f>
        <v>0.0</v>
      </c>
      <c r="L773" s="77" t="str">
        <f t="shared" si="101" ref="L773:L804">IF(E773=K773,"GOOD","ISSUE")</f>
        <v>GOOD</v>
      </c>
      <c r="M773" s="36">
        <v>0.0</v>
      </c>
      <c r="N773" s="76" t="s">
        <v>1581</v>
      </c>
      <c r="O773" s="36">
        <v>0.0</v>
      </c>
      <c r="P773" s="76" t="str">
        <f t="shared" si="96"/>
        <v>GOOD</v>
      </c>
      <c r="Q773" s="78">
        <v>0.0</v>
      </c>
      <c r="R773" s="45" t="s">
        <v>167</v>
      </c>
      <c r="S773" s="97" t="s">
        <v>1662</v>
      </c>
    </row>
    <row r="774" spans="8:8">
      <c r="A774" s="22" t="s">
        <v>93</v>
      </c>
      <c r="B774" s="94" t="s">
        <v>100</v>
      </c>
      <c r="C774" s="81" t="s">
        <v>1633</v>
      </c>
      <c r="D774" s="36">
        <v>0.0</v>
      </c>
      <c r="E774" s="36">
        <v>0.0</v>
      </c>
      <c r="F774" s="36">
        <v>0.0</v>
      </c>
      <c r="G774" s="76">
        <f t="shared" si="97"/>
        <v>0.0</v>
      </c>
      <c r="H774" s="76" t="str">
        <f t="shared" si="98"/>
        <v>GOOD</v>
      </c>
      <c r="I774" s="36">
        <v>0.0</v>
      </c>
      <c r="J774" s="77">
        <f t="shared" si="99"/>
        <v>0.0</v>
      </c>
      <c r="K774" s="77">
        <f t="shared" si="100"/>
        <v>0.0</v>
      </c>
      <c r="L774" s="77" t="str">
        <f t="shared" si="101"/>
        <v>GOOD</v>
      </c>
      <c r="M774" s="36">
        <v>0.0</v>
      </c>
      <c r="N774" s="76" t="s">
        <v>1581</v>
      </c>
      <c r="O774" s="36">
        <v>0.0</v>
      </c>
      <c r="P774" s="76" t="str">
        <f t="shared" si="96"/>
        <v>GOOD</v>
      </c>
      <c r="Q774" s="78">
        <v>0.0</v>
      </c>
      <c r="R774" s="45" t="s">
        <v>167</v>
      </c>
    </row>
    <row r="775" spans="8:8">
      <c r="A775" s="22" t="s">
        <v>93</v>
      </c>
      <c r="B775" s="94" t="s">
        <v>100</v>
      </c>
      <c r="C775" s="81" t="s">
        <v>1634</v>
      </c>
      <c r="D775" s="36">
        <v>0.0</v>
      </c>
      <c r="E775" s="36">
        <v>0.0</v>
      </c>
      <c r="F775" s="36">
        <v>0.0</v>
      </c>
      <c r="G775" s="76">
        <f t="shared" si="97"/>
        <v>0.0</v>
      </c>
      <c r="H775" s="76" t="str">
        <f t="shared" si="98"/>
        <v>GOOD</v>
      </c>
      <c r="I775" s="36">
        <v>0.0</v>
      </c>
      <c r="J775" s="77">
        <f t="shared" si="99"/>
        <v>0.0</v>
      </c>
      <c r="K775" s="77">
        <f t="shared" si="100"/>
        <v>0.0</v>
      </c>
      <c r="L775" s="77" t="str">
        <f t="shared" si="101"/>
        <v>GOOD</v>
      </c>
      <c r="M775" s="36">
        <v>0.0</v>
      </c>
      <c r="N775" s="76" t="s">
        <v>1581</v>
      </c>
      <c r="O775" s="36">
        <v>0.0</v>
      </c>
      <c r="P775" s="76" t="str">
        <f t="shared" si="96"/>
        <v>GOOD</v>
      </c>
      <c r="Q775" s="78">
        <v>0.0</v>
      </c>
      <c r="R775" s="45" t="s">
        <v>167</v>
      </c>
    </row>
    <row r="776" spans="8:8">
      <c r="A776" s="22" t="s">
        <v>93</v>
      </c>
      <c r="B776" s="95" t="s">
        <v>100</v>
      </c>
      <c r="C776" s="93">
        <v>45357.0</v>
      </c>
      <c r="D776" s="36">
        <v>1.0</v>
      </c>
      <c r="E776" s="36">
        <v>1.0</v>
      </c>
      <c r="F776" s="36">
        <v>0.0</v>
      </c>
      <c r="G776" s="76">
        <f t="shared" si="97"/>
        <v>1.0</v>
      </c>
      <c r="H776" s="76" t="str">
        <f t="shared" si="98"/>
        <v>GOOD</v>
      </c>
      <c r="I776" s="36">
        <v>1.0</v>
      </c>
      <c r="J776" s="77">
        <f t="shared" si="99"/>
        <v>0.0</v>
      </c>
      <c r="K776" s="77">
        <f t="shared" si="100"/>
        <v>1.0</v>
      </c>
      <c r="L776" s="77" t="str">
        <f t="shared" si="101"/>
        <v>GOOD</v>
      </c>
      <c r="M776" s="36">
        <v>0.0</v>
      </c>
      <c r="N776" s="76" t="s">
        <v>1581</v>
      </c>
      <c r="O776" s="36">
        <v>1.0</v>
      </c>
      <c r="P776" s="76" t="str">
        <f t="shared" si="96"/>
        <v>GOOD</v>
      </c>
      <c r="Q776" s="78">
        <v>1.0</v>
      </c>
      <c r="R776" s="45" t="s">
        <v>259</v>
      </c>
    </row>
    <row r="777" spans="8:8">
      <c r="A777" s="22" t="s">
        <v>93</v>
      </c>
      <c r="B777" s="96" t="s">
        <v>100</v>
      </c>
      <c r="C777" s="93">
        <v>45388.0</v>
      </c>
      <c r="D777" s="36">
        <v>1.0</v>
      </c>
      <c r="E777" s="36">
        <v>1.0</v>
      </c>
      <c r="F777" s="36">
        <v>0.0</v>
      </c>
      <c r="G777" s="76">
        <f t="shared" si="97"/>
        <v>1.0</v>
      </c>
      <c r="H777" s="76" t="str">
        <f t="shared" si="98"/>
        <v>GOOD</v>
      </c>
      <c r="I777" s="36">
        <v>1.0</v>
      </c>
      <c r="J777" s="77">
        <f t="shared" si="99"/>
        <v>0.0</v>
      </c>
      <c r="K777" s="77">
        <f t="shared" si="100"/>
        <v>1.0</v>
      </c>
      <c r="L777" s="77" t="str">
        <f t="shared" si="101"/>
        <v>GOOD</v>
      </c>
      <c r="M777" s="36">
        <v>0.0</v>
      </c>
      <c r="N777" s="76" t="s">
        <v>1581</v>
      </c>
      <c r="O777" s="36">
        <v>1.0</v>
      </c>
      <c r="P777" s="76" t="str">
        <f t="shared" si="96"/>
        <v>GOOD</v>
      </c>
      <c r="Q777" s="78">
        <v>1.0</v>
      </c>
      <c r="R777" s="45" t="s">
        <v>259</v>
      </c>
    </row>
    <row r="778" spans="8:8" ht="28.8">
      <c r="A778" s="22" t="s">
        <v>654</v>
      </c>
      <c r="B778" s="36" t="s">
        <v>1582</v>
      </c>
      <c r="C778" s="36" t="s">
        <v>1633</v>
      </c>
      <c r="D778" s="36">
        <v>0.0</v>
      </c>
      <c r="E778" s="36">
        <v>0.0</v>
      </c>
      <c r="F778" s="36">
        <v>0.0</v>
      </c>
      <c r="G778" s="76">
        <f t="shared" si="97"/>
        <v>0.0</v>
      </c>
      <c r="H778" s="76" t="str">
        <f t="shared" si="98"/>
        <v>GOOD</v>
      </c>
      <c r="I778" s="36">
        <v>0.0</v>
      </c>
      <c r="J778" s="77">
        <f t="shared" si="99"/>
        <v>0.0</v>
      </c>
      <c r="K778" s="77">
        <f t="shared" si="100"/>
        <v>0.0</v>
      </c>
      <c r="L778" s="77" t="str">
        <f t="shared" si="101"/>
        <v>GOOD</v>
      </c>
      <c r="M778" s="36">
        <v>0.0</v>
      </c>
      <c r="N778" s="76" t="s">
        <v>1581</v>
      </c>
      <c r="O778" s="36">
        <v>0.0</v>
      </c>
      <c r="P778" s="76" t="str">
        <f t="shared" si="96"/>
        <v>GOOD</v>
      </c>
      <c r="Q778" s="78">
        <v>0.0</v>
      </c>
      <c r="R778" s="45" t="s">
        <v>344</v>
      </c>
    </row>
    <row r="779" spans="8:8" ht="28.8">
      <c r="A779" s="22" t="s">
        <v>654</v>
      </c>
      <c r="B779" s="36" t="s">
        <v>1582</v>
      </c>
      <c r="C779" s="36" t="s">
        <v>1634</v>
      </c>
      <c r="D779" s="36">
        <v>0.0</v>
      </c>
      <c r="E779" s="36">
        <v>0.0</v>
      </c>
      <c r="F779" s="36">
        <v>0.0</v>
      </c>
      <c r="G779" s="76">
        <f t="shared" si="97"/>
        <v>0.0</v>
      </c>
      <c r="H779" s="76" t="str">
        <f t="shared" si="98"/>
        <v>GOOD</v>
      </c>
      <c r="I779" s="36">
        <v>0.0</v>
      </c>
      <c r="J779" s="77">
        <f t="shared" si="99"/>
        <v>0.0</v>
      </c>
      <c r="K779" s="77">
        <f t="shared" si="100"/>
        <v>0.0</v>
      </c>
      <c r="L779" s="77" t="str">
        <f t="shared" si="101"/>
        <v>GOOD</v>
      </c>
      <c r="M779" s="36">
        <v>0.0</v>
      </c>
      <c r="N779" s="76" t="s">
        <v>1581</v>
      </c>
      <c r="O779" s="36">
        <v>0.0</v>
      </c>
      <c r="P779" s="76" t="str">
        <f t="shared" si="96"/>
        <v>GOOD</v>
      </c>
      <c r="Q779" s="78">
        <v>0.0</v>
      </c>
      <c r="R779" s="45" t="s">
        <v>345</v>
      </c>
    </row>
    <row r="780" spans="8:8" ht="28.8">
      <c r="A780" s="22" t="s">
        <v>654</v>
      </c>
      <c r="B780" s="36" t="s">
        <v>1582</v>
      </c>
      <c r="C780" s="88">
        <v>45357.0</v>
      </c>
      <c r="D780" s="36">
        <v>0.0</v>
      </c>
      <c r="E780" s="36">
        <v>0.0</v>
      </c>
      <c r="F780" s="36">
        <v>0.0</v>
      </c>
      <c r="G780" s="76">
        <f t="shared" si="97"/>
        <v>0.0</v>
      </c>
      <c r="H780" s="76" t="str">
        <f t="shared" si="98"/>
        <v>GOOD</v>
      </c>
      <c r="I780" s="36">
        <v>0.0</v>
      </c>
      <c r="J780" s="77">
        <f t="shared" si="99"/>
        <v>0.0</v>
      </c>
      <c r="K780" s="77">
        <f t="shared" si="100"/>
        <v>0.0</v>
      </c>
      <c r="L780" s="77" t="str">
        <f t="shared" si="101"/>
        <v>GOOD</v>
      </c>
      <c r="M780" s="36">
        <v>0.0</v>
      </c>
      <c r="N780" s="76" t="s">
        <v>1581</v>
      </c>
      <c r="O780" s="36">
        <v>0.0</v>
      </c>
      <c r="P780" s="76" t="str">
        <f t="shared" si="96"/>
        <v>GOOD</v>
      </c>
      <c r="Q780" s="78">
        <v>0.0</v>
      </c>
      <c r="R780" s="45" t="s">
        <v>346</v>
      </c>
    </row>
    <row r="781" spans="8:8" ht="28.8">
      <c r="A781" s="22" t="s">
        <v>654</v>
      </c>
      <c r="B781" s="36" t="s">
        <v>1582</v>
      </c>
      <c r="C781" s="88">
        <v>45388.0</v>
      </c>
      <c r="D781" s="36">
        <v>0.0</v>
      </c>
      <c r="E781" s="36">
        <v>0.0</v>
      </c>
      <c r="F781" s="36">
        <v>0.0</v>
      </c>
      <c r="G781" s="76">
        <f t="shared" si="97"/>
        <v>0.0</v>
      </c>
      <c r="H781" s="76" t="str">
        <f t="shared" si="98"/>
        <v>GOOD</v>
      </c>
      <c r="I781" s="36">
        <v>0.0</v>
      </c>
      <c r="J781" s="77">
        <f t="shared" si="99"/>
        <v>0.0</v>
      </c>
      <c r="K781" s="77">
        <f t="shared" si="100"/>
        <v>0.0</v>
      </c>
      <c r="L781" s="77" t="str">
        <f t="shared" si="101"/>
        <v>GOOD</v>
      </c>
      <c r="M781" s="36">
        <v>0.0</v>
      </c>
      <c r="N781" s="76" t="s">
        <v>1581</v>
      </c>
      <c r="O781" s="36">
        <v>0.0</v>
      </c>
      <c r="P781" s="76" t="str">
        <f t="shared" si="96"/>
        <v>GOOD</v>
      </c>
      <c r="Q781" s="78">
        <v>0.0</v>
      </c>
      <c r="R781" s="45" t="s">
        <v>346</v>
      </c>
    </row>
    <row r="782" spans="8:8">
      <c r="A782" s="22" t="s">
        <v>93</v>
      </c>
      <c r="B782" s="36" t="s">
        <v>1572</v>
      </c>
      <c r="C782" s="93">
        <v>45357.0</v>
      </c>
      <c r="D782" s="36">
        <v>0.0</v>
      </c>
      <c r="E782" s="36">
        <v>0.0</v>
      </c>
      <c r="F782" s="36">
        <v>0.0</v>
      </c>
      <c r="G782" s="76">
        <f t="shared" si="97"/>
        <v>0.0</v>
      </c>
      <c r="H782" s="76" t="str">
        <f t="shared" si="98"/>
        <v>GOOD</v>
      </c>
      <c r="I782" s="36">
        <v>0.0</v>
      </c>
      <c r="J782" s="77">
        <f t="shared" si="99"/>
        <v>0.0</v>
      </c>
      <c r="K782" s="77">
        <f t="shared" si="100"/>
        <v>0.0</v>
      </c>
      <c r="L782" s="77" t="str">
        <f t="shared" si="101"/>
        <v>GOOD</v>
      </c>
      <c r="M782" s="36">
        <v>0.0</v>
      </c>
      <c r="N782" s="76" t="s">
        <v>1581</v>
      </c>
      <c r="O782" s="36">
        <v>0.0</v>
      </c>
      <c r="P782" s="76" t="str">
        <f t="shared" si="96"/>
        <v>GOOD</v>
      </c>
      <c r="Q782" s="78">
        <v>0.0</v>
      </c>
      <c r="R782" s="45" t="s">
        <v>405</v>
      </c>
    </row>
    <row r="783" spans="8:8">
      <c r="A783" s="22" t="s">
        <v>93</v>
      </c>
      <c r="B783" s="36" t="s">
        <v>1572</v>
      </c>
      <c r="C783" s="93">
        <v>45388.0</v>
      </c>
      <c r="D783" s="36">
        <v>0.0</v>
      </c>
      <c r="E783" s="36">
        <v>0.0</v>
      </c>
      <c r="F783" s="36">
        <v>0.0</v>
      </c>
      <c r="G783" s="76">
        <f t="shared" si="97"/>
        <v>0.0</v>
      </c>
      <c r="H783" s="76" t="str">
        <f t="shared" si="98"/>
        <v>GOOD</v>
      </c>
      <c r="I783" s="36">
        <v>0.0</v>
      </c>
      <c r="J783" s="77">
        <f t="shared" si="99"/>
        <v>0.0</v>
      </c>
      <c r="K783" s="77">
        <f t="shared" si="100"/>
        <v>0.0</v>
      </c>
      <c r="L783" s="77" t="str">
        <f t="shared" si="101"/>
        <v>GOOD</v>
      </c>
      <c r="M783" s="36">
        <v>0.0</v>
      </c>
      <c r="N783" s="76" t="s">
        <v>1581</v>
      </c>
      <c r="O783" s="36">
        <v>0.0</v>
      </c>
      <c r="P783" s="76" t="str">
        <f t="shared" si="96"/>
        <v>GOOD</v>
      </c>
      <c r="Q783" s="78">
        <v>0.0</v>
      </c>
      <c r="R783" s="45" t="s">
        <v>405</v>
      </c>
    </row>
    <row r="784" spans="8:8">
      <c r="A784" s="22" t="s">
        <v>93</v>
      </c>
      <c r="B784" s="36" t="s">
        <v>1572</v>
      </c>
      <c r="C784" s="93">
        <v>45418.0</v>
      </c>
      <c r="D784" s="36">
        <v>0.0</v>
      </c>
      <c r="E784" s="36">
        <v>0.0</v>
      </c>
      <c r="F784" s="36">
        <v>0.0</v>
      </c>
      <c r="G784" s="76">
        <f t="shared" si="97"/>
        <v>0.0</v>
      </c>
      <c r="H784" s="76" t="str">
        <f t="shared" si="98"/>
        <v>GOOD</v>
      </c>
      <c r="I784" s="36">
        <v>0.0</v>
      </c>
      <c r="J784" s="77">
        <f t="shared" si="99"/>
        <v>0.0</v>
      </c>
      <c r="K784" s="77">
        <f t="shared" si="100"/>
        <v>0.0</v>
      </c>
      <c r="L784" s="77" t="str">
        <f t="shared" si="101"/>
        <v>GOOD</v>
      </c>
      <c r="M784" s="36">
        <v>0.0</v>
      </c>
      <c r="N784" s="76" t="s">
        <v>1581</v>
      </c>
      <c r="O784" s="36">
        <v>0.0</v>
      </c>
      <c r="P784" s="76" t="str">
        <f t="shared" si="96"/>
        <v>GOOD</v>
      </c>
      <c r="Q784" s="78">
        <v>0.0</v>
      </c>
      <c r="R784" s="45" t="s">
        <v>405</v>
      </c>
    </row>
    <row r="785" spans="8:8" ht="28.8">
      <c r="A785" s="22" t="s">
        <v>654</v>
      </c>
      <c r="B785" s="36" t="s">
        <v>657</v>
      </c>
      <c r="C785" s="88">
        <v>45357.0</v>
      </c>
      <c r="D785" s="36">
        <v>0.0</v>
      </c>
      <c r="E785" s="36">
        <v>0.0</v>
      </c>
      <c r="F785" s="36">
        <v>0.0</v>
      </c>
      <c r="G785" s="76">
        <f t="shared" si="97"/>
        <v>0.0</v>
      </c>
      <c r="H785" s="76" t="str">
        <f t="shared" si="98"/>
        <v>GOOD</v>
      </c>
      <c r="I785" s="36">
        <v>0.0</v>
      </c>
      <c r="J785" s="77">
        <f t="shared" si="99"/>
        <v>0.0</v>
      </c>
      <c r="K785" s="77">
        <f t="shared" si="100"/>
        <v>0.0</v>
      </c>
      <c r="L785" s="77" t="str">
        <f t="shared" si="101"/>
        <v>GOOD</v>
      </c>
      <c r="M785" s="36">
        <v>0.0</v>
      </c>
      <c r="N785" s="76" t="s">
        <v>1581</v>
      </c>
      <c r="O785" s="36">
        <v>0.0</v>
      </c>
      <c r="P785" s="76" t="str">
        <f t="shared" si="96"/>
        <v>GOOD</v>
      </c>
      <c r="Q785" s="78">
        <v>0.0</v>
      </c>
      <c r="R785" s="45" t="s">
        <v>364</v>
      </c>
    </row>
    <row r="786" spans="8:8" ht="43.2">
      <c r="A786" s="22" t="s">
        <v>654</v>
      </c>
      <c r="B786" s="36" t="s">
        <v>657</v>
      </c>
      <c r="C786" s="88">
        <v>45388.0</v>
      </c>
      <c r="D786" s="36">
        <v>0.0</v>
      </c>
      <c r="E786" s="36">
        <v>0.0</v>
      </c>
      <c r="F786" s="36">
        <v>0.0</v>
      </c>
      <c r="G786" s="76">
        <f t="shared" si="97"/>
        <v>0.0</v>
      </c>
      <c r="H786" s="76" t="str">
        <f t="shared" si="98"/>
        <v>GOOD</v>
      </c>
      <c r="I786" s="36">
        <v>0.0</v>
      </c>
      <c r="J786" s="77">
        <f t="shared" si="99"/>
        <v>0.0</v>
      </c>
      <c r="K786" s="77">
        <f t="shared" si="100"/>
        <v>0.0</v>
      </c>
      <c r="L786" s="77" t="str">
        <f t="shared" si="101"/>
        <v>GOOD</v>
      </c>
      <c r="M786" s="36">
        <v>0.0</v>
      </c>
      <c r="N786" s="76" t="s">
        <v>1581</v>
      </c>
      <c r="O786" s="36">
        <v>0.0</v>
      </c>
      <c r="P786" s="76" t="str">
        <f t="shared" si="96"/>
        <v>GOOD</v>
      </c>
      <c r="Q786" s="78">
        <v>0.0</v>
      </c>
      <c r="R786" s="45" t="s">
        <v>365</v>
      </c>
    </row>
    <row r="787" spans="8:8">
      <c r="A787" s="22" t="s">
        <v>631</v>
      </c>
      <c r="B787" s="36" t="s">
        <v>123</v>
      </c>
      <c r="C787" s="36" t="s">
        <v>1606</v>
      </c>
      <c r="D787" s="36">
        <v>0.0</v>
      </c>
      <c r="E787" s="36">
        <v>0.0</v>
      </c>
      <c r="F787" s="36">
        <v>0.0</v>
      </c>
      <c r="G787" s="76">
        <f t="shared" si="97"/>
        <v>0.0</v>
      </c>
      <c r="H787" s="76" t="str">
        <f t="shared" si="98"/>
        <v>GOOD</v>
      </c>
      <c r="I787" s="36">
        <v>0.0</v>
      </c>
      <c r="J787" s="77">
        <f t="shared" si="99"/>
        <v>0.0</v>
      </c>
      <c r="K787" s="77">
        <f t="shared" si="100"/>
        <v>0.0</v>
      </c>
      <c r="L787" s="77" t="str">
        <f t="shared" si="101"/>
        <v>GOOD</v>
      </c>
      <c r="M787" s="36">
        <v>0.0</v>
      </c>
      <c r="N787" s="76" t="str">
        <f t="shared" si="102" ref="N787:N797">IF(I787=M787,"GOOD","Incomplete")</f>
        <v>GOOD</v>
      </c>
      <c r="O787" s="36">
        <v>0.0</v>
      </c>
      <c r="P787" s="76" t="str">
        <f t="shared" si="96"/>
        <v>GOOD</v>
      </c>
      <c r="Q787" s="78">
        <v>0.0</v>
      </c>
      <c r="R787" s="45" t="s">
        <v>1587</v>
      </c>
    </row>
    <row r="788" spans="8:8" ht="28.8">
      <c r="A788" s="22" t="s">
        <v>631</v>
      </c>
      <c r="B788" s="36" t="s">
        <v>123</v>
      </c>
      <c r="C788" s="36" t="s">
        <v>1608</v>
      </c>
      <c r="D788" s="36">
        <v>0.0</v>
      </c>
      <c r="E788" s="36">
        <v>0.0</v>
      </c>
      <c r="F788" s="36">
        <v>0.0</v>
      </c>
      <c r="G788" s="76">
        <f t="shared" si="97"/>
        <v>0.0</v>
      </c>
      <c r="H788" s="76" t="str">
        <f t="shared" si="98"/>
        <v>GOOD</v>
      </c>
      <c r="I788" s="36">
        <v>0.0</v>
      </c>
      <c r="J788" s="77">
        <f t="shared" si="99"/>
        <v>0.0</v>
      </c>
      <c r="K788" s="77">
        <f t="shared" si="100"/>
        <v>0.0</v>
      </c>
      <c r="L788" s="77" t="str">
        <f t="shared" si="101"/>
        <v>GOOD</v>
      </c>
      <c r="M788" s="36">
        <v>0.0</v>
      </c>
      <c r="N788" s="76" t="str">
        <f t="shared" si="102"/>
        <v>GOOD</v>
      </c>
      <c r="O788" s="36">
        <v>0.0</v>
      </c>
      <c r="P788" s="76" t="str">
        <f t="shared" si="96"/>
        <v>GOOD</v>
      </c>
      <c r="Q788" s="78">
        <v>0.0</v>
      </c>
      <c r="R788" s="45" t="s">
        <v>486</v>
      </c>
    </row>
    <row r="789" spans="8:8" ht="28.8">
      <c r="A789" s="22" t="s">
        <v>631</v>
      </c>
      <c r="B789" s="36" t="s">
        <v>123</v>
      </c>
      <c r="C789" s="36" t="s">
        <v>1609</v>
      </c>
      <c r="D789" s="36">
        <v>0.0</v>
      </c>
      <c r="E789" s="36">
        <v>0.0</v>
      </c>
      <c r="F789" s="36">
        <v>0.0</v>
      </c>
      <c r="G789" s="76">
        <f t="shared" si="97"/>
        <v>0.0</v>
      </c>
      <c r="H789" s="76" t="str">
        <f t="shared" si="98"/>
        <v>GOOD</v>
      </c>
      <c r="I789" s="36">
        <v>0.0</v>
      </c>
      <c r="J789" s="77">
        <f t="shared" si="99"/>
        <v>0.0</v>
      </c>
      <c r="K789" s="77">
        <f t="shared" si="100"/>
        <v>0.0</v>
      </c>
      <c r="L789" s="77" t="str">
        <f t="shared" si="101"/>
        <v>GOOD</v>
      </c>
      <c r="M789" s="36">
        <v>0.0</v>
      </c>
      <c r="N789" s="76" t="str">
        <f t="shared" si="102"/>
        <v>GOOD</v>
      </c>
      <c r="O789" s="36">
        <v>0.0</v>
      </c>
      <c r="P789" s="76" t="str">
        <f t="shared" si="96"/>
        <v>GOOD</v>
      </c>
      <c r="Q789" s="78">
        <v>0.0</v>
      </c>
      <c r="R789" s="45" t="s">
        <v>486</v>
      </c>
    </row>
    <row r="790" spans="8:8" ht="28.8">
      <c r="A790" s="22" t="s">
        <v>631</v>
      </c>
      <c r="B790" s="36" t="s">
        <v>123</v>
      </c>
      <c r="C790" s="36" t="s">
        <v>1611</v>
      </c>
      <c r="D790" s="36">
        <v>0.0</v>
      </c>
      <c r="E790" s="36">
        <v>0.0</v>
      </c>
      <c r="F790" s="36">
        <v>0.0</v>
      </c>
      <c r="G790" s="76">
        <f t="shared" si="97"/>
        <v>0.0</v>
      </c>
      <c r="H790" s="76" t="str">
        <f t="shared" si="98"/>
        <v>GOOD</v>
      </c>
      <c r="I790" s="36">
        <v>0.0</v>
      </c>
      <c r="J790" s="77">
        <f t="shared" si="99"/>
        <v>0.0</v>
      </c>
      <c r="K790" s="77">
        <f t="shared" si="100"/>
        <v>0.0</v>
      </c>
      <c r="L790" s="77" t="str">
        <f t="shared" si="101"/>
        <v>GOOD</v>
      </c>
      <c r="M790" s="36">
        <v>0.0</v>
      </c>
      <c r="N790" s="76" t="str">
        <f t="shared" si="102"/>
        <v>GOOD</v>
      </c>
      <c r="O790" s="36">
        <v>0.0</v>
      </c>
      <c r="P790" s="76" t="str">
        <f t="shared" si="96"/>
        <v>GOOD</v>
      </c>
      <c r="Q790" s="78">
        <v>0.0</v>
      </c>
      <c r="R790" s="45" t="s">
        <v>486</v>
      </c>
    </row>
    <row r="791" spans="8:8" ht="28.8">
      <c r="A791" s="22" t="s">
        <v>631</v>
      </c>
      <c r="B791" s="36" t="s">
        <v>123</v>
      </c>
      <c r="C791" s="36" t="s">
        <v>1616</v>
      </c>
      <c r="D791" s="36">
        <v>0.0</v>
      </c>
      <c r="E791" s="36">
        <v>0.0</v>
      </c>
      <c r="F791" s="36">
        <v>0.0</v>
      </c>
      <c r="G791" s="76">
        <f t="shared" si="97"/>
        <v>0.0</v>
      </c>
      <c r="H791" s="76" t="str">
        <f t="shared" si="98"/>
        <v>GOOD</v>
      </c>
      <c r="I791" s="36">
        <v>0.0</v>
      </c>
      <c r="J791" s="77">
        <f t="shared" si="99"/>
        <v>0.0</v>
      </c>
      <c r="K791" s="77">
        <f t="shared" si="100"/>
        <v>0.0</v>
      </c>
      <c r="L791" s="77" t="str">
        <f t="shared" si="101"/>
        <v>GOOD</v>
      </c>
      <c r="M791" s="36">
        <v>0.0</v>
      </c>
      <c r="N791" s="76" t="str">
        <f t="shared" si="102"/>
        <v>GOOD</v>
      </c>
      <c r="O791" s="36">
        <v>0.0</v>
      </c>
      <c r="P791" s="76" t="str">
        <f t="shared" si="96"/>
        <v>GOOD</v>
      </c>
      <c r="Q791" s="78">
        <v>0.0</v>
      </c>
      <c r="R791" s="45" t="s">
        <v>486</v>
      </c>
    </row>
    <row r="792" spans="8:8" ht="28.8">
      <c r="A792" s="22" t="s">
        <v>631</v>
      </c>
      <c r="B792" s="36" t="s">
        <v>123</v>
      </c>
      <c r="C792" s="36" t="s">
        <v>1628</v>
      </c>
      <c r="D792" s="36">
        <v>0.0</v>
      </c>
      <c r="E792" s="36">
        <v>0.0</v>
      </c>
      <c r="F792" s="36">
        <v>0.0</v>
      </c>
      <c r="G792" s="76">
        <f t="shared" si="97"/>
        <v>0.0</v>
      </c>
      <c r="H792" s="76" t="str">
        <f t="shared" si="98"/>
        <v>GOOD</v>
      </c>
      <c r="I792" s="36">
        <v>0.0</v>
      </c>
      <c r="J792" s="77">
        <f t="shared" si="99"/>
        <v>0.0</v>
      </c>
      <c r="K792" s="77">
        <f t="shared" si="100"/>
        <v>0.0</v>
      </c>
      <c r="L792" s="77" t="str">
        <f t="shared" si="101"/>
        <v>GOOD</v>
      </c>
      <c r="M792" s="36">
        <v>0.0</v>
      </c>
      <c r="N792" s="76" t="str">
        <f t="shared" si="102"/>
        <v>GOOD</v>
      </c>
      <c r="O792" s="36">
        <v>0.0</v>
      </c>
      <c r="P792" s="76" t="str">
        <f t="shared" si="96"/>
        <v>GOOD</v>
      </c>
      <c r="Q792" s="78">
        <v>0.0</v>
      </c>
      <c r="R792" s="45" t="s">
        <v>486</v>
      </c>
    </row>
    <row r="793" spans="8:8" ht="28.8">
      <c r="A793" s="22" t="s">
        <v>631</v>
      </c>
      <c r="B793" s="36" t="s">
        <v>123</v>
      </c>
      <c r="C793" s="36" t="s">
        <v>1629</v>
      </c>
      <c r="D793" s="36">
        <v>0.0</v>
      </c>
      <c r="E793" s="36">
        <v>0.0</v>
      </c>
      <c r="F793" s="36">
        <v>0.0</v>
      </c>
      <c r="G793" s="76">
        <f t="shared" si="97"/>
        <v>0.0</v>
      </c>
      <c r="H793" s="76" t="str">
        <f t="shared" si="98"/>
        <v>GOOD</v>
      </c>
      <c r="I793" s="36">
        <v>0.0</v>
      </c>
      <c r="J793" s="77">
        <f t="shared" si="99"/>
        <v>0.0</v>
      </c>
      <c r="K793" s="77">
        <f t="shared" si="100"/>
        <v>0.0</v>
      </c>
      <c r="L793" s="77" t="str">
        <f t="shared" si="101"/>
        <v>GOOD</v>
      </c>
      <c r="M793" s="36">
        <v>0.0</v>
      </c>
      <c r="N793" s="76" t="str">
        <f t="shared" si="102"/>
        <v>GOOD</v>
      </c>
      <c r="O793" s="36">
        <v>0.0</v>
      </c>
      <c r="P793" s="76" t="str">
        <f t="shared" si="96"/>
        <v>GOOD</v>
      </c>
      <c r="Q793" s="78">
        <v>0.0</v>
      </c>
      <c r="R793" s="45" t="s">
        <v>486</v>
      </c>
    </row>
    <row r="794" spans="8:8" ht="28.8">
      <c r="A794" s="22" t="s">
        <v>631</v>
      </c>
      <c r="B794" s="36" t="s">
        <v>123</v>
      </c>
      <c r="C794" s="36" t="s">
        <v>1633</v>
      </c>
      <c r="D794" s="36">
        <v>0.0</v>
      </c>
      <c r="E794" s="36">
        <v>0.0</v>
      </c>
      <c r="F794" s="36">
        <v>0.0</v>
      </c>
      <c r="G794" s="76">
        <f t="shared" si="97"/>
        <v>0.0</v>
      </c>
      <c r="H794" s="76" t="str">
        <f t="shared" si="98"/>
        <v>GOOD</v>
      </c>
      <c r="I794" s="36">
        <v>0.0</v>
      </c>
      <c r="J794" s="77">
        <f t="shared" si="99"/>
        <v>0.0</v>
      </c>
      <c r="K794" s="77">
        <f t="shared" si="100"/>
        <v>0.0</v>
      </c>
      <c r="L794" s="77" t="str">
        <f t="shared" si="101"/>
        <v>GOOD</v>
      </c>
      <c r="M794" s="36">
        <v>0.0</v>
      </c>
      <c r="N794" s="76" t="str">
        <f t="shared" si="102"/>
        <v>GOOD</v>
      </c>
      <c r="O794" s="36">
        <v>0.0</v>
      </c>
      <c r="P794" s="76" t="str">
        <f t="shared" si="96"/>
        <v>GOOD</v>
      </c>
      <c r="Q794" s="78">
        <v>0.0</v>
      </c>
      <c r="R794" s="45" t="s">
        <v>486</v>
      </c>
    </row>
    <row r="795" spans="8:8" ht="28.8">
      <c r="A795" s="22" t="s">
        <v>631</v>
      </c>
      <c r="B795" s="36" t="s">
        <v>123</v>
      </c>
      <c r="C795" s="36" t="s">
        <v>1634</v>
      </c>
      <c r="D795" s="36">
        <v>0.0</v>
      </c>
      <c r="E795" s="36">
        <v>0.0</v>
      </c>
      <c r="F795" s="36">
        <v>0.0</v>
      </c>
      <c r="G795" s="76">
        <f t="shared" si="97"/>
        <v>0.0</v>
      </c>
      <c r="H795" s="76" t="str">
        <f t="shared" si="98"/>
        <v>GOOD</v>
      </c>
      <c r="I795" s="36">
        <v>0.0</v>
      </c>
      <c r="J795" s="77">
        <f t="shared" si="99"/>
        <v>0.0</v>
      </c>
      <c r="K795" s="77">
        <f t="shared" si="100"/>
        <v>0.0</v>
      </c>
      <c r="L795" s="77" t="str">
        <f t="shared" si="101"/>
        <v>GOOD</v>
      </c>
      <c r="M795" s="36">
        <v>0.0</v>
      </c>
      <c r="N795" s="76" t="str">
        <f t="shared" si="102"/>
        <v>GOOD</v>
      </c>
      <c r="O795" s="36">
        <v>0.0</v>
      </c>
      <c r="P795" s="76" t="str">
        <f t="shared" si="103" ref="P795:P821">IF((M795+O795)=I795,"GOOD","Incomplete or issue")</f>
        <v>GOOD</v>
      </c>
      <c r="Q795" s="78">
        <v>0.0</v>
      </c>
      <c r="R795" s="45" t="s">
        <v>486</v>
      </c>
    </row>
    <row r="796" spans="8:8" ht="43.2">
      <c r="A796" s="22" t="s">
        <v>631</v>
      </c>
      <c r="B796" s="36" t="s">
        <v>123</v>
      </c>
      <c r="C796" s="88">
        <v>45357.0</v>
      </c>
      <c r="D796" s="36">
        <v>0.0</v>
      </c>
      <c r="E796" s="36">
        <v>0.0</v>
      </c>
      <c r="F796" s="36">
        <v>0.0</v>
      </c>
      <c r="G796" s="76">
        <f t="shared" si="97"/>
        <v>0.0</v>
      </c>
      <c r="H796" s="76" t="str">
        <f t="shared" si="98"/>
        <v>GOOD</v>
      </c>
      <c r="I796" s="36">
        <v>0.0</v>
      </c>
      <c r="J796" s="77">
        <f t="shared" si="99"/>
        <v>0.0</v>
      </c>
      <c r="K796" s="77">
        <f t="shared" si="100"/>
        <v>0.0</v>
      </c>
      <c r="L796" s="77" t="str">
        <f t="shared" si="101"/>
        <v>GOOD</v>
      </c>
      <c r="M796" s="36">
        <v>0.0</v>
      </c>
      <c r="N796" s="76" t="str">
        <f t="shared" si="102"/>
        <v>GOOD</v>
      </c>
      <c r="O796" s="36">
        <v>0.0</v>
      </c>
      <c r="P796" s="76" t="str">
        <f t="shared" si="103"/>
        <v>GOOD</v>
      </c>
      <c r="Q796" s="78">
        <v>0.0</v>
      </c>
      <c r="R796" s="45" t="s">
        <v>487</v>
      </c>
    </row>
    <row r="797" spans="8:8" ht="28.8">
      <c r="A797" s="22" t="s">
        <v>631</v>
      </c>
      <c r="B797" s="36" t="s">
        <v>123</v>
      </c>
      <c r="C797" s="88">
        <v>45388.0</v>
      </c>
      <c r="D797" s="36">
        <v>0.0</v>
      </c>
      <c r="E797" s="36">
        <v>0.0</v>
      </c>
      <c r="F797" s="36">
        <v>0.0</v>
      </c>
      <c r="G797" s="76">
        <f t="shared" si="97"/>
        <v>0.0</v>
      </c>
      <c r="H797" s="76" t="str">
        <f t="shared" si="98"/>
        <v>GOOD</v>
      </c>
      <c r="I797" s="36">
        <v>0.0</v>
      </c>
      <c r="J797" s="77">
        <f t="shared" si="99"/>
        <v>0.0</v>
      </c>
      <c r="K797" s="77">
        <f t="shared" si="100"/>
        <v>0.0</v>
      </c>
      <c r="L797" s="77" t="str">
        <f t="shared" si="101"/>
        <v>GOOD</v>
      </c>
      <c r="M797" s="36">
        <v>0.0</v>
      </c>
      <c r="N797" s="76" t="str">
        <f t="shared" si="102"/>
        <v>GOOD</v>
      </c>
      <c r="O797" s="36">
        <v>0.0</v>
      </c>
      <c r="P797" s="76" t="str">
        <f t="shared" si="103"/>
        <v>GOOD</v>
      </c>
      <c r="Q797" s="78">
        <v>0.0</v>
      </c>
      <c r="R797" s="45" t="s">
        <v>1663</v>
      </c>
    </row>
    <row r="798" spans="8:8" ht="28.8">
      <c r="A798" s="22" t="s">
        <v>654</v>
      </c>
      <c r="B798" s="36" t="s">
        <v>1604</v>
      </c>
      <c r="C798" s="36" t="s">
        <v>1633</v>
      </c>
      <c r="D798" s="36">
        <v>0.0</v>
      </c>
      <c r="E798" s="36">
        <v>0.0</v>
      </c>
      <c r="F798" s="36">
        <v>0.0</v>
      </c>
      <c r="G798" s="76">
        <f t="shared" si="97"/>
        <v>0.0</v>
      </c>
      <c r="H798" s="76" t="str">
        <f t="shared" si="98"/>
        <v>GOOD</v>
      </c>
      <c r="I798" s="36">
        <v>0.0</v>
      </c>
      <c r="J798" s="77">
        <f t="shared" si="99"/>
        <v>0.0</v>
      </c>
      <c r="K798" s="77">
        <f t="shared" si="100"/>
        <v>0.0</v>
      </c>
      <c r="L798" s="77" t="str">
        <f t="shared" si="101"/>
        <v>GOOD</v>
      </c>
      <c r="M798" s="36">
        <v>0.0</v>
      </c>
      <c r="N798" s="76" t="s">
        <v>1581</v>
      </c>
      <c r="O798" s="36">
        <v>0.0</v>
      </c>
      <c r="P798" s="76" t="str">
        <f t="shared" si="103"/>
        <v>GOOD</v>
      </c>
      <c r="Q798" s="78">
        <v>0.0</v>
      </c>
      <c r="R798" s="45" t="s">
        <v>373</v>
      </c>
    </row>
    <row r="799" spans="8:8">
      <c r="A799" s="22" t="s">
        <v>654</v>
      </c>
      <c r="B799" s="36" t="s">
        <v>1604</v>
      </c>
      <c r="C799" s="36" t="s">
        <v>1634</v>
      </c>
      <c r="D799" s="36">
        <v>0.0</v>
      </c>
      <c r="E799" s="36">
        <v>0.0</v>
      </c>
      <c r="F799" s="36">
        <v>0.0</v>
      </c>
      <c r="G799" s="76">
        <f t="shared" si="97"/>
        <v>0.0</v>
      </c>
      <c r="H799" s="76" t="str">
        <f t="shared" si="98"/>
        <v>GOOD</v>
      </c>
      <c r="I799" s="36">
        <v>0.0</v>
      </c>
      <c r="J799" s="77">
        <f t="shared" si="99"/>
        <v>0.0</v>
      </c>
      <c r="K799" s="77">
        <f t="shared" si="100"/>
        <v>0.0</v>
      </c>
      <c r="L799" s="77" t="str">
        <f t="shared" si="101"/>
        <v>GOOD</v>
      </c>
      <c r="M799" s="36">
        <v>0.0</v>
      </c>
      <c r="N799" s="76" t="s">
        <v>1581</v>
      </c>
      <c r="O799" s="36">
        <v>0.0</v>
      </c>
      <c r="P799" s="76" t="str">
        <f t="shared" si="103"/>
        <v>GOOD</v>
      </c>
      <c r="Q799" s="78">
        <v>0.0</v>
      </c>
      <c r="R799" s="45" t="s">
        <v>374</v>
      </c>
    </row>
    <row r="800" spans="8:8" ht="28.8">
      <c r="A800" s="22" t="s">
        <v>654</v>
      </c>
      <c r="B800" s="36" t="s">
        <v>1604</v>
      </c>
      <c r="C800" s="88">
        <v>45357.0</v>
      </c>
      <c r="D800" s="36">
        <v>0.0</v>
      </c>
      <c r="E800" s="36">
        <v>0.0</v>
      </c>
      <c r="F800" s="36">
        <v>0.0</v>
      </c>
      <c r="G800" s="76">
        <f t="shared" si="97"/>
        <v>0.0</v>
      </c>
      <c r="H800" s="76" t="str">
        <f t="shared" si="98"/>
        <v>GOOD</v>
      </c>
      <c r="I800" s="36">
        <v>0.0</v>
      </c>
      <c r="J800" s="77">
        <f t="shared" si="99"/>
        <v>0.0</v>
      </c>
      <c r="K800" s="77">
        <f t="shared" si="100"/>
        <v>0.0</v>
      </c>
      <c r="L800" s="77" t="str">
        <f t="shared" si="101"/>
        <v>GOOD</v>
      </c>
      <c r="M800" s="36">
        <v>0.0</v>
      </c>
      <c r="N800" s="76" t="s">
        <v>1581</v>
      </c>
      <c r="O800" s="36">
        <v>0.0</v>
      </c>
      <c r="P800" s="76" t="str">
        <f t="shared" si="103"/>
        <v>GOOD</v>
      </c>
      <c r="Q800" s="78">
        <v>0.0</v>
      </c>
      <c r="R800" s="45" t="s">
        <v>375</v>
      </c>
    </row>
    <row r="801" spans="8:8" ht="28.8">
      <c r="A801" s="22" t="s">
        <v>654</v>
      </c>
      <c r="B801" s="36" t="s">
        <v>1604</v>
      </c>
      <c r="C801" s="88">
        <v>45388.0</v>
      </c>
      <c r="D801" s="36">
        <v>0.0</v>
      </c>
      <c r="E801" s="36">
        <v>0.0</v>
      </c>
      <c r="F801" s="36">
        <v>0.0</v>
      </c>
      <c r="G801" s="76">
        <f t="shared" si="97"/>
        <v>0.0</v>
      </c>
      <c r="H801" s="76" t="str">
        <f t="shared" si="98"/>
        <v>GOOD</v>
      </c>
      <c r="I801" s="36">
        <v>0.0</v>
      </c>
      <c r="J801" s="77">
        <f t="shared" si="99"/>
        <v>0.0</v>
      </c>
      <c r="K801" s="77">
        <f t="shared" si="100"/>
        <v>0.0</v>
      </c>
      <c r="L801" s="77" t="str">
        <f t="shared" si="101"/>
        <v>GOOD</v>
      </c>
      <c r="M801" s="36">
        <v>0.0</v>
      </c>
      <c r="N801" s="76" t="s">
        <v>1581</v>
      </c>
      <c r="O801" s="36">
        <v>0.0</v>
      </c>
      <c r="P801" s="76" t="str">
        <f t="shared" si="103"/>
        <v>GOOD</v>
      </c>
      <c r="Q801" s="78">
        <v>0.0</v>
      </c>
      <c r="R801" s="45" t="s">
        <v>375</v>
      </c>
    </row>
    <row r="802" spans="8:8">
      <c r="A802" s="22" t="s">
        <v>654</v>
      </c>
      <c r="B802" s="36" t="s">
        <v>1520</v>
      </c>
      <c r="C802" s="36" t="s">
        <v>1633</v>
      </c>
      <c r="D802" s="36">
        <v>0.0</v>
      </c>
      <c r="E802" s="36">
        <v>0.0</v>
      </c>
      <c r="F802" s="36">
        <v>0.0</v>
      </c>
      <c r="G802" s="76">
        <f t="shared" si="97"/>
        <v>0.0</v>
      </c>
      <c r="H802" s="76" t="str">
        <f t="shared" si="98"/>
        <v>GOOD</v>
      </c>
      <c r="I802" s="36">
        <v>0.0</v>
      </c>
      <c r="J802" s="77">
        <f t="shared" si="99"/>
        <v>0.0</v>
      </c>
      <c r="K802" s="77">
        <f t="shared" si="100"/>
        <v>0.0</v>
      </c>
      <c r="L802" s="77" t="str">
        <f t="shared" si="101"/>
        <v>GOOD</v>
      </c>
      <c r="M802" s="36">
        <v>0.0</v>
      </c>
      <c r="N802" s="76" t="s">
        <v>1581</v>
      </c>
      <c r="O802" s="36">
        <v>0.0</v>
      </c>
      <c r="P802" s="76" t="str">
        <f t="shared" si="103"/>
        <v>GOOD</v>
      </c>
      <c r="Q802" s="78">
        <v>0.0</v>
      </c>
      <c r="R802" s="36" t="s">
        <v>1603</v>
      </c>
    </row>
    <row r="803" spans="8:8">
      <c r="A803" s="22" t="s">
        <v>654</v>
      </c>
      <c r="B803" s="36" t="s">
        <v>1520</v>
      </c>
      <c r="C803" s="36" t="s">
        <v>1634</v>
      </c>
      <c r="D803" s="36">
        <v>2.0</v>
      </c>
      <c r="E803" s="36">
        <v>2.0</v>
      </c>
      <c r="F803" s="36">
        <v>0.0</v>
      </c>
      <c r="G803" s="76">
        <f t="shared" si="97"/>
        <v>2.0</v>
      </c>
      <c r="H803" s="76" t="str">
        <f t="shared" si="98"/>
        <v>GOOD</v>
      </c>
      <c r="I803" s="36">
        <v>2.0</v>
      </c>
      <c r="J803" s="77">
        <f t="shared" si="99"/>
        <v>0.0</v>
      </c>
      <c r="K803" s="77">
        <f t="shared" si="100"/>
        <v>2.0</v>
      </c>
      <c r="L803" s="77" t="str">
        <f t="shared" si="101"/>
        <v>GOOD</v>
      </c>
      <c r="M803" s="36">
        <v>2.0</v>
      </c>
      <c r="N803" s="76" t="s">
        <v>1581</v>
      </c>
      <c r="O803" s="36">
        <v>0.0</v>
      </c>
      <c r="P803" s="76" t="str">
        <f t="shared" si="103"/>
        <v>GOOD</v>
      </c>
      <c r="Q803" s="78">
        <v>2.0</v>
      </c>
      <c r="R803" s="36" t="s">
        <v>381</v>
      </c>
    </row>
    <row r="804" spans="8:8">
      <c r="A804" s="22" t="s">
        <v>654</v>
      </c>
      <c r="B804" s="36" t="s">
        <v>1520</v>
      </c>
      <c r="C804" s="88">
        <v>45357.0</v>
      </c>
      <c r="D804" s="36">
        <v>0.0</v>
      </c>
      <c r="E804" s="36">
        <v>0.0</v>
      </c>
      <c r="F804" s="36">
        <v>0.0</v>
      </c>
      <c r="G804" s="76">
        <f t="shared" si="97"/>
        <v>0.0</v>
      </c>
      <c r="H804" s="76" t="str">
        <f t="shared" si="98"/>
        <v>GOOD</v>
      </c>
      <c r="I804" s="36">
        <v>0.0</v>
      </c>
      <c r="J804" s="77">
        <f t="shared" si="99"/>
        <v>0.0</v>
      </c>
      <c r="K804" s="77">
        <f t="shared" si="100"/>
        <v>0.0</v>
      </c>
      <c r="L804" s="77" t="str">
        <f t="shared" si="101"/>
        <v>GOOD</v>
      </c>
      <c r="M804" s="36">
        <v>0.0</v>
      </c>
      <c r="N804" s="76" t="s">
        <v>1581</v>
      </c>
      <c r="O804" s="36">
        <v>0.0</v>
      </c>
      <c r="P804" s="76" t="str">
        <f t="shared" si="103"/>
        <v>GOOD</v>
      </c>
      <c r="Q804" s="78">
        <v>0.0</v>
      </c>
      <c r="R804" s="36" t="s">
        <v>1603</v>
      </c>
    </row>
    <row r="805" spans="8:8">
      <c r="A805" s="22" t="s">
        <v>654</v>
      </c>
      <c r="B805" s="36" t="s">
        <v>1520</v>
      </c>
      <c r="C805" s="88">
        <v>45388.0</v>
      </c>
      <c r="D805" s="36">
        <v>0.0</v>
      </c>
      <c r="E805" s="36">
        <v>0.0</v>
      </c>
      <c r="F805" s="36">
        <v>0.0</v>
      </c>
      <c r="G805" s="76">
        <f t="shared" si="97"/>
        <v>0.0</v>
      </c>
      <c r="H805" s="76" t="str">
        <f t="shared" si="98"/>
        <v>GOOD</v>
      </c>
      <c r="I805" s="36">
        <v>0.0</v>
      </c>
      <c r="J805" s="77">
        <f t="shared" si="104" ref="J805:J827">E805-I805</f>
        <v>0.0</v>
      </c>
      <c r="K805" s="77">
        <f t="shared" si="105" ref="K805:K827">SUM(I805:J805)</f>
        <v>0.0</v>
      </c>
      <c r="L805" s="77" t="str">
        <f t="shared" si="106" ref="L805:L827">IF(E805=K805,"GOOD","ISSUE")</f>
        <v>GOOD</v>
      </c>
      <c r="M805" s="36">
        <v>0.0</v>
      </c>
      <c r="N805" s="76" t="s">
        <v>1581</v>
      </c>
      <c r="O805" s="36">
        <v>0.0</v>
      </c>
      <c r="P805" s="76" t="str">
        <f t="shared" si="103"/>
        <v>GOOD</v>
      </c>
      <c r="Q805" s="78">
        <v>0.0</v>
      </c>
      <c r="R805" s="36" t="s">
        <v>1603</v>
      </c>
    </row>
    <row r="806" spans="8:8">
      <c r="A806" s="22" t="s">
        <v>631</v>
      </c>
      <c r="B806" s="36" t="s">
        <v>1586</v>
      </c>
      <c r="C806" s="36" t="s">
        <v>1606</v>
      </c>
      <c r="D806" s="36">
        <v>0.0</v>
      </c>
      <c r="E806" s="36">
        <v>0.0</v>
      </c>
      <c r="F806" s="36">
        <v>0.0</v>
      </c>
      <c r="G806" s="76">
        <f t="shared" si="97"/>
        <v>0.0</v>
      </c>
      <c r="H806" s="76" t="str">
        <f t="shared" si="98"/>
        <v>GOOD</v>
      </c>
      <c r="I806" s="36">
        <v>0.0</v>
      </c>
      <c r="J806" s="77">
        <f t="shared" si="104"/>
        <v>0.0</v>
      </c>
      <c r="K806" s="77">
        <f t="shared" si="105"/>
        <v>0.0</v>
      </c>
      <c r="L806" s="77" t="str">
        <f t="shared" si="106"/>
        <v>GOOD</v>
      </c>
      <c r="M806" s="36">
        <v>0.0</v>
      </c>
      <c r="N806" s="76" t="str">
        <f t="shared" si="107" ref="N806:N817">IF(I806=M806,"GOOD","Incomplete")</f>
        <v>GOOD</v>
      </c>
      <c r="O806" s="36">
        <v>0.0</v>
      </c>
      <c r="P806" s="76" t="str">
        <f t="shared" si="103"/>
        <v>GOOD</v>
      </c>
      <c r="Q806" s="78">
        <v>0.0</v>
      </c>
      <c r="R806" s="45" t="s">
        <v>1587</v>
      </c>
    </row>
    <row r="807" spans="8:8">
      <c r="A807" s="22" t="s">
        <v>631</v>
      </c>
      <c r="B807" s="36" t="s">
        <v>1586</v>
      </c>
      <c r="C807" s="36" t="s">
        <v>1608</v>
      </c>
      <c r="D807" s="36">
        <v>0.0</v>
      </c>
      <c r="E807" s="36">
        <v>0.0</v>
      </c>
      <c r="F807" s="36">
        <v>0.0</v>
      </c>
      <c r="G807" s="76">
        <f t="shared" si="97"/>
        <v>0.0</v>
      </c>
      <c r="H807" s="76" t="str">
        <f t="shared" si="98"/>
        <v>GOOD</v>
      </c>
      <c r="I807" s="36">
        <v>0.0</v>
      </c>
      <c r="J807" s="77">
        <f t="shared" si="104"/>
        <v>0.0</v>
      </c>
      <c r="K807" s="77">
        <f t="shared" si="105"/>
        <v>0.0</v>
      </c>
      <c r="L807" s="77" t="str">
        <f t="shared" si="106"/>
        <v>GOOD</v>
      </c>
      <c r="M807" s="36">
        <v>0.0</v>
      </c>
      <c r="N807" s="76" t="str">
        <f t="shared" si="107"/>
        <v>GOOD</v>
      </c>
      <c r="O807" s="36">
        <v>0.0</v>
      </c>
      <c r="P807" s="76" t="str">
        <f t="shared" si="103"/>
        <v>GOOD</v>
      </c>
      <c r="Q807" s="78">
        <v>0.0</v>
      </c>
      <c r="R807" s="45" t="s">
        <v>1587</v>
      </c>
    </row>
    <row r="808" spans="8:8">
      <c r="A808" s="22" t="s">
        <v>631</v>
      </c>
      <c r="B808" s="36" t="s">
        <v>1586</v>
      </c>
      <c r="C808" s="36" t="s">
        <v>1609</v>
      </c>
      <c r="D808" s="36">
        <v>0.0</v>
      </c>
      <c r="E808" s="36">
        <v>0.0</v>
      </c>
      <c r="F808" s="36">
        <v>0.0</v>
      </c>
      <c r="G808" s="76">
        <f t="shared" si="97"/>
        <v>0.0</v>
      </c>
      <c r="H808" s="76" t="str">
        <f t="shared" si="98"/>
        <v>GOOD</v>
      </c>
      <c r="I808" s="36">
        <v>0.0</v>
      </c>
      <c r="J808" s="77">
        <f t="shared" si="104"/>
        <v>0.0</v>
      </c>
      <c r="K808" s="77">
        <f t="shared" si="105"/>
        <v>0.0</v>
      </c>
      <c r="L808" s="77" t="str">
        <f t="shared" si="106"/>
        <v>GOOD</v>
      </c>
      <c r="M808" s="36">
        <v>0.0</v>
      </c>
      <c r="N808" s="76" t="str">
        <f t="shared" si="107"/>
        <v>GOOD</v>
      </c>
      <c r="O808" s="36">
        <v>0.0</v>
      </c>
      <c r="P808" s="76" t="str">
        <f t="shared" si="103"/>
        <v>GOOD</v>
      </c>
      <c r="Q808" s="78">
        <v>0.0</v>
      </c>
      <c r="R808" s="45" t="s">
        <v>1587</v>
      </c>
    </row>
    <row r="809" spans="8:8">
      <c r="A809" s="22" t="s">
        <v>631</v>
      </c>
      <c r="B809" s="36" t="s">
        <v>1586</v>
      </c>
      <c r="C809" s="36" t="s">
        <v>1610</v>
      </c>
      <c r="D809" s="36">
        <v>0.0</v>
      </c>
      <c r="E809" s="36">
        <v>0.0</v>
      </c>
      <c r="F809" s="36">
        <v>0.0</v>
      </c>
      <c r="G809" s="76">
        <f t="shared" si="97"/>
        <v>0.0</v>
      </c>
      <c r="H809" s="76" t="str">
        <f t="shared" si="98"/>
        <v>GOOD</v>
      </c>
      <c r="I809" s="36">
        <v>0.0</v>
      </c>
      <c r="J809" s="77">
        <f t="shared" si="104"/>
        <v>0.0</v>
      </c>
      <c r="K809" s="77">
        <f t="shared" si="105"/>
        <v>0.0</v>
      </c>
      <c r="L809" s="77" t="str">
        <f t="shared" si="106"/>
        <v>GOOD</v>
      </c>
      <c r="M809" s="36">
        <v>0.0</v>
      </c>
      <c r="N809" s="76" t="str">
        <f t="shared" si="107"/>
        <v>GOOD</v>
      </c>
      <c r="O809" s="36">
        <v>0.0</v>
      </c>
      <c r="P809" s="76" t="str">
        <f t="shared" si="103"/>
        <v>GOOD</v>
      </c>
      <c r="Q809" s="78">
        <v>0.0</v>
      </c>
      <c r="R809" s="45" t="s">
        <v>1587</v>
      </c>
    </row>
    <row r="810" spans="8:8" ht="100.8">
      <c r="A810" s="22" t="s">
        <v>631</v>
      </c>
      <c r="B810" s="36" t="s">
        <v>1586</v>
      </c>
      <c r="C810" s="36" t="s">
        <v>1611</v>
      </c>
      <c r="D810" s="36">
        <v>0.0</v>
      </c>
      <c r="E810" s="36">
        <v>0.0</v>
      </c>
      <c r="F810" s="36">
        <v>0.0</v>
      </c>
      <c r="G810" s="76">
        <f t="shared" si="97"/>
        <v>0.0</v>
      </c>
      <c r="H810" s="76" t="str">
        <f t="shared" si="98"/>
        <v>GOOD</v>
      </c>
      <c r="I810" s="36">
        <v>0.0</v>
      </c>
      <c r="J810" s="77">
        <f t="shared" si="104"/>
        <v>0.0</v>
      </c>
      <c r="K810" s="77">
        <f t="shared" si="105"/>
        <v>0.0</v>
      </c>
      <c r="L810" s="77" t="str">
        <f t="shared" si="106"/>
        <v>GOOD</v>
      </c>
      <c r="M810" s="36">
        <v>0.0</v>
      </c>
      <c r="N810" s="76" t="str">
        <f t="shared" si="107"/>
        <v>GOOD</v>
      </c>
      <c r="O810" s="36">
        <v>0.0</v>
      </c>
      <c r="P810" s="76" t="str">
        <f t="shared" si="103"/>
        <v>GOOD</v>
      </c>
      <c r="Q810" s="78">
        <v>0.0</v>
      </c>
      <c r="R810" s="45" t="s">
        <v>554</v>
      </c>
    </row>
    <row r="811" spans="8:8">
      <c r="A811" s="22" t="s">
        <v>631</v>
      </c>
      <c r="B811" s="36" t="s">
        <v>1586</v>
      </c>
      <c r="C811" s="36" t="s">
        <v>1616</v>
      </c>
      <c r="D811" s="36">
        <v>0.0</v>
      </c>
      <c r="E811" s="36">
        <v>0.0</v>
      </c>
      <c r="F811" s="36">
        <v>0.0</v>
      </c>
      <c r="G811" s="76">
        <f t="shared" si="97"/>
        <v>0.0</v>
      </c>
      <c r="H811" s="76" t="str">
        <f t="shared" si="98"/>
        <v>GOOD</v>
      </c>
      <c r="I811" s="36">
        <v>0.0</v>
      </c>
      <c r="J811" s="77">
        <f t="shared" si="104"/>
        <v>0.0</v>
      </c>
      <c r="K811" s="77">
        <f t="shared" si="105"/>
        <v>0.0</v>
      </c>
      <c r="L811" s="77" t="str">
        <f t="shared" si="106"/>
        <v>GOOD</v>
      </c>
      <c r="M811" s="36">
        <v>0.0</v>
      </c>
      <c r="N811" s="76" t="str">
        <f t="shared" si="107"/>
        <v>GOOD</v>
      </c>
      <c r="O811" s="36">
        <v>0.0</v>
      </c>
      <c r="P811" s="76" t="str">
        <f t="shared" si="103"/>
        <v>GOOD</v>
      </c>
      <c r="Q811" s="78">
        <v>0.0</v>
      </c>
      <c r="R811" s="45" t="s">
        <v>1587</v>
      </c>
    </row>
    <row r="812" spans="8:8">
      <c r="A812" s="22" t="s">
        <v>631</v>
      </c>
      <c r="B812" s="36" t="s">
        <v>1586</v>
      </c>
      <c r="C812" s="36" t="s">
        <v>1628</v>
      </c>
      <c r="D812" s="36">
        <v>0.0</v>
      </c>
      <c r="E812" s="36">
        <v>0.0</v>
      </c>
      <c r="F812" s="36">
        <v>0.0</v>
      </c>
      <c r="G812" s="76">
        <f t="shared" si="97"/>
        <v>0.0</v>
      </c>
      <c r="H812" s="76" t="str">
        <f t="shared" si="98"/>
        <v>GOOD</v>
      </c>
      <c r="I812" s="36">
        <v>0.0</v>
      </c>
      <c r="J812" s="77">
        <f t="shared" si="104"/>
        <v>0.0</v>
      </c>
      <c r="K812" s="77">
        <f t="shared" si="105"/>
        <v>0.0</v>
      </c>
      <c r="L812" s="77" t="str">
        <f t="shared" si="106"/>
        <v>GOOD</v>
      </c>
      <c r="M812" s="36">
        <v>0.0</v>
      </c>
      <c r="N812" s="76" t="str">
        <f t="shared" si="107"/>
        <v>GOOD</v>
      </c>
      <c r="O812" s="36">
        <v>0.0</v>
      </c>
      <c r="P812" s="76" t="str">
        <f t="shared" si="103"/>
        <v>GOOD</v>
      </c>
      <c r="Q812" s="78">
        <v>0.0</v>
      </c>
      <c r="R812" s="45" t="s">
        <v>1587</v>
      </c>
    </row>
    <row r="813" spans="8:8">
      <c r="A813" s="22" t="s">
        <v>631</v>
      </c>
      <c r="B813" s="36" t="s">
        <v>1586</v>
      </c>
      <c r="C813" s="36" t="s">
        <v>1629</v>
      </c>
      <c r="D813" s="36">
        <v>0.0</v>
      </c>
      <c r="E813" s="36">
        <v>0.0</v>
      </c>
      <c r="F813" s="36">
        <v>0.0</v>
      </c>
      <c r="G813" s="76">
        <f t="shared" si="97"/>
        <v>0.0</v>
      </c>
      <c r="H813" s="76" t="str">
        <f t="shared" si="98"/>
        <v>GOOD</v>
      </c>
      <c r="I813" s="36">
        <v>0.0</v>
      </c>
      <c r="J813" s="77">
        <f t="shared" si="104"/>
        <v>0.0</v>
      </c>
      <c r="K813" s="77">
        <f t="shared" si="105"/>
        <v>0.0</v>
      </c>
      <c r="L813" s="77" t="str">
        <f t="shared" si="106"/>
        <v>GOOD</v>
      </c>
      <c r="M813" s="36">
        <v>0.0</v>
      </c>
      <c r="N813" s="76" t="str">
        <f t="shared" si="107"/>
        <v>GOOD</v>
      </c>
      <c r="O813" s="36">
        <v>0.0</v>
      </c>
      <c r="P813" s="76" t="str">
        <f t="shared" si="103"/>
        <v>GOOD</v>
      </c>
      <c r="Q813" s="78">
        <v>0.0</v>
      </c>
      <c r="R813" s="45" t="s">
        <v>1587</v>
      </c>
    </row>
    <row r="814" spans="8:8">
      <c r="A814" s="22" t="s">
        <v>631</v>
      </c>
      <c r="B814" s="36" t="s">
        <v>1586</v>
      </c>
      <c r="C814" s="36" t="s">
        <v>1634</v>
      </c>
      <c r="D814" s="36">
        <v>0.0</v>
      </c>
      <c r="E814" s="36">
        <v>0.0</v>
      </c>
      <c r="F814" s="36">
        <v>0.0</v>
      </c>
      <c r="G814" s="76">
        <f t="shared" si="97"/>
        <v>0.0</v>
      </c>
      <c r="H814" s="76" t="str">
        <f t="shared" si="98"/>
        <v>GOOD</v>
      </c>
      <c r="I814" s="36">
        <v>0.0</v>
      </c>
      <c r="J814" s="77">
        <f t="shared" si="104"/>
        <v>0.0</v>
      </c>
      <c r="K814" s="77">
        <f t="shared" si="105"/>
        <v>0.0</v>
      </c>
      <c r="L814" s="77" t="str">
        <f t="shared" si="106"/>
        <v>GOOD</v>
      </c>
      <c r="M814" s="36">
        <v>0.0</v>
      </c>
      <c r="N814" s="76" t="str">
        <f t="shared" si="107"/>
        <v>GOOD</v>
      </c>
      <c r="O814" s="36">
        <v>0.0</v>
      </c>
      <c r="P814" s="76" t="str">
        <f t="shared" si="103"/>
        <v>GOOD</v>
      </c>
      <c r="Q814" s="78">
        <v>0.0</v>
      </c>
      <c r="R814" s="45" t="s">
        <v>1587</v>
      </c>
    </row>
    <row r="815" spans="8:8">
      <c r="A815" s="22" t="s">
        <v>631</v>
      </c>
      <c r="B815" s="36" t="s">
        <v>1586</v>
      </c>
      <c r="C815" s="88">
        <v>45357.0</v>
      </c>
      <c r="D815" s="36">
        <v>0.0</v>
      </c>
      <c r="E815" s="36">
        <v>0.0</v>
      </c>
      <c r="F815" s="36">
        <v>0.0</v>
      </c>
      <c r="G815" s="76">
        <f t="shared" si="97"/>
        <v>0.0</v>
      </c>
      <c r="H815" s="76" t="str">
        <f t="shared" si="98"/>
        <v>GOOD</v>
      </c>
      <c r="I815" s="36">
        <v>0.0</v>
      </c>
      <c r="J815" s="77">
        <f t="shared" si="104"/>
        <v>0.0</v>
      </c>
      <c r="K815" s="77">
        <f t="shared" si="105"/>
        <v>0.0</v>
      </c>
      <c r="L815" s="77" t="str">
        <f t="shared" si="106"/>
        <v>GOOD</v>
      </c>
      <c r="M815" s="36">
        <v>0.0</v>
      </c>
      <c r="N815" s="76" t="str">
        <f t="shared" si="107"/>
        <v>GOOD</v>
      </c>
      <c r="O815" s="36">
        <v>0.0</v>
      </c>
      <c r="P815" s="76" t="str">
        <f t="shared" si="103"/>
        <v>GOOD</v>
      </c>
      <c r="Q815" s="78">
        <v>0.0</v>
      </c>
      <c r="R815" s="45" t="s">
        <v>1587</v>
      </c>
    </row>
    <row r="816" spans="8:8">
      <c r="A816" s="22" t="s">
        <v>631</v>
      </c>
      <c r="B816" s="36" t="s">
        <v>1586</v>
      </c>
      <c r="C816" s="88">
        <v>45388.0</v>
      </c>
      <c r="D816" s="36">
        <v>0.0</v>
      </c>
      <c r="E816" s="36">
        <v>0.0</v>
      </c>
      <c r="F816" s="36">
        <v>0.0</v>
      </c>
      <c r="G816" s="76">
        <f t="shared" si="97"/>
        <v>0.0</v>
      </c>
      <c r="H816" s="76" t="str">
        <f t="shared" si="98"/>
        <v>GOOD</v>
      </c>
      <c r="I816" s="36">
        <v>0.0</v>
      </c>
      <c r="J816" s="77">
        <f t="shared" si="104"/>
        <v>0.0</v>
      </c>
      <c r="K816" s="77">
        <f t="shared" si="105"/>
        <v>0.0</v>
      </c>
      <c r="L816" s="77" t="str">
        <f t="shared" si="106"/>
        <v>GOOD</v>
      </c>
      <c r="M816" s="36">
        <v>0.0</v>
      </c>
      <c r="N816" s="76" t="str">
        <f t="shared" si="107"/>
        <v>GOOD</v>
      </c>
      <c r="O816" s="36">
        <v>0.0</v>
      </c>
      <c r="P816" s="76" t="str">
        <f t="shared" si="103"/>
        <v>GOOD</v>
      </c>
      <c r="Q816" s="78">
        <v>0.0</v>
      </c>
      <c r="R816" s="45" t="s">
        <v>1587</v>
      </c>
    </row>
    <row r="817" spans="8:8">
      <c r="A817" s="22" t="s">
        <v>631</v>
      </c>
      <c r="B817" s="36" t="s">
        <v>1586</v>
      </c>
      <c r="C817" s="88">
        <v>45418.0</v>
      </c>
      <c r="D817" s="36">
        <v>0.0</v>
      </c>
      <c r="E817" s="36">
        <v>0.0</v>
      </c>
      <c r="F817" s="36">
        <v>0.0</v>
      </c>
      <c r="G817" s="76">
        <f t="shared" si="97"/>
        <v>0.0</v>
      </c>
      <c r="H817" s="76" t="str">
        <f t="shared" si="98"/>
        <v>GOOD</v>
      </c>
      <c r="I817" s="36">
        <v>0.0</v>
      </c>
      <c r="J817" s="77">
        <f t="shared" si="104"/>
        <v>0.0</v>
      </c>
      <c r="K817" s="77">
        <f t="shared" si="105"/>
        <v>0.0</v>
      </c>
      <c r="L817" s="77" t="str">
        <f t="shared" si="106"/>
        <v>GOOD</v>
      </c>
      <c r="M817" s="36">
        <v>0.0</v>
      </c>
      <c r="N817" s="76" t="str">
        <f t="shared" si="107"/>
        <v>GOOD</v>
      </c>
      <c r="O817" s="36">
        <v>0.0</v>
      </c>
      <c r="P817" s="76" t="str">
        <f t="shared" si="103"/>
        <v>GOOD</v>
      </c>
      <c r="Q817" s="78">
        <v>0.0</v>
      </c>
      <c r="R817" s="45" t="s">
        <v>1587</v>
      </c>
    </row>
    <row r="818" spans="8:8">
      <c r="A818" s="22" t="s">
        <v>654</v>
      </c>
      <c r="B818" s="36" t="s">
        <v>1520</v>
      </c>
      <c r="C818" s="88">
        <v>45418.0</v>
      </c>
      <c r="D818" s="36">
        <v>0.0</v>
      </c>
      <c r="E818" s="36">
        <v>0.0</v>
      </c>
      <c r="F818" s="36">
        <v>0.0</v>
      </c>
      <c r="G818" s="76">
        <f t="shared" si="97"/>
        <v>0.0</v>
      </c>
      <c r="H818" s="76" t="str">
        <f t="shared" si="98"/>
        <v>GOOD</v>
      </c>
      <c r="I818" s="36">
        <v>0.0</v>
      </c>
      <c r="J818" s="77">
        <f t="shared" si="104"/>
        <v>0.0</v>
      </c>
      <c r="K818" s="77">
        <f t="shared" si="105"/>
        <v>0.0</v>
      </c>
      <c r="L818" s="77" t="str">
        <f t="shared" si="106"/>
        <v>GOOD</v>
      </c>
      <c r="M818" s="36">
        <v>0.0</v>
      </c>
      <c r="N818" s="76" t="s">
        <v>1581</v>
      </c>
      <c r="O818" s="36">
        <v>0.0</v>
      </c>
      <c r="P818" s="76" t="str">
        <f t="shared" si="103"/>
        <v>GOOD</v>
      </c>
      <c r="Q818" s="78">
        <v>0.0</v>
      </c>
      <c r="R818" s="36" t="s">
        <v>1603</v>
      </c>
    </row>
    <row r="819" spans="8:8">
      <c r="A819" s="22" t="s">
        <v>654</v>
      </c>
      <c r="B819" s="36" t="s">
        <v>1520</v>
      </c>
      <c r="C819" s="88">
        <v>45449.0</v>
      </c>
      <c r="D819" s="36">
        <v>0.0</v>
      </c>
      <c r="E819" s="36">
        <v>0.0</v>
      </c>
      <c r="F819" s="36">
        <v>0.0</v>
      </c>
      <c r="G819" s="76">
        <f t="shared" si="97"/>
        <v>0.0</v>
      </c>
      <c r="H819" s="76" t="str">
        <f t="shared" si="98"/>
        <v>GOOD</v>
      </c>
      <c r="I819" s="36">
        <v>0.0</v>
      </c>
      <c r="J819" s="77">
        <f t="shared" si="104"/>
        <v>0.0</v>
      </c>
      <c r="K819" s="77">
        <f t="shared" si="105"/>
        <v>0.0</v>
      </c>
      <c r="L819" s="77" t="str">
        <f t="shared" si="106"/>
        <v>GOOD</v>
      </c>
      <c r="M819" s="36">
        <v>0.0</v>
      </c>
      <c r="N819" s="76" t="s">
        <v>1581</v>
      </c>
      <c r="O819" s="36">
        <v>0.0</v>
      </c>
      <c r="P819" s="76" t="str">
        <f t="shared" si="103"/>
        <v>GOOD</v>
      </c>
      <c r="Q819" s="78">
        <v>0.0</v>
      </c>
      <c r="R819" s="36" t="s">
        <v>1603</v>
      </c>
    </row>
    <row r="820" spans="8:8">
      <c r="A820" s="22" t="s">
        <v>654</v>
      </c>
      <c r="B820" s="36" t="s">
        <v>1520</v>
      </c>
      <c r="C820" s="88">
        <v>45479.0</v>
      </c>
      <c r="D820" s="36">
        <v>0.0</v>
      </c>
      <c r="E820" s="36">
        <v>0.0</v>
      </c>
      <c r="F820" s="36">
        <v>0.0</v>
      </c>
      <c r="G820" s="76">
        <f t="shared" si="97"/>
        <v>0.0</v>
      </c>
      <c r="H820" s="76" t="str">
        <f t="shared" si="98"/>
        <v>GOOD</v>
      </c>
      <c r="I820" s="36">
        <v>0.0</v>
      </c>
      <c r="J820" s="77">
        <f t="shared" si="104"/>
        <v>0.0</v>
      </c>
      <c r="K820" s="77">
        <f t="shared" si="105"/>
        <v>0.0</v>
      </c>
      <c r="L820" s="77" t="str">
        <f t="shared" si="106"/>
        <v>GOOD</v>
      </c>
      <c r="M820" s="36">
        <v>0.0</v>
      </c>
      <c r="N820" s="76" t="s">
        <v>1581</v>
      </c>
      <c r="O820" s="36">
        <v>0.0</v>
      </c>
      <c r="P820" s="76" t="str">
        <f t="shared" si="103"/>
        <v>GOOD</v>
      </c>
      <c r="Q820" s="78">
        <v>0.0</v>
      </c>
      <c r="R820" s="36" t="s">
        <v>1603</v>
      </c>
    </row>
    <row r="821" spans="8:8">
      <c r="A821" s="22" t="s">
        <v>654</v>
      </c>
      <c r="B821" s="36" t="s">
        <v>1520</v>
      </c>
      <c r="C821" s="88">
        <v>45571.0</v>
      </c>
      <c r="D821" s="36">
        <v>0.0</v>
      </c>
      <c r="E821" s="36">
        <v>0.0</v>
      </c>
      <c r="F821" s="36">
        <v>0.0</v>
      </c>
      <c r="G821" s="76">
        <f t="shared" si="97"/>
        <v>0.0</v>
      </c>
      <c r="H821" s="76" t="str">
        <f t="shared" si="98"/>
        <v>GOOD</v>
      </c>
      <c r="I821" s="36">
        <v>0.0</v>
      </c>
      <c r="J821" s="77">
        <f t="shared" si="104"/>
        <v>0.0</v>
      </c>
      <c r="K821" s="77">
        <f t="shared" si="105"/>
        <v>0.0</v>
      </c>
      <c r="L821" s="77" t="str">
        <f t="shared" si="106"/>
        <v>GOOD</v>
      </c>
      <c r="M821" s="36">
        <v>0.0</v>
      </c>
      <c r="N821" s="76" t="s">
        <v>1581</v>
      </c>
      <c r="O821" s="36">
        <v>0.0</v>
      </c>
      <c r="P821" s="76" t="str">
        <f t="shared" si="103"/>
        <v>GOOD</v>
      </c>
      <c r="Q821" s="78">
        <v>0.0</v>
      </c>
      <c r="R821" s="36" t="s">
        <v>1603</v>
      </c>
    </row>
    <row r="822" spans="8:8">
      <c r="A822" s="22" t="s">
        <v>93</v>
      </c>
      <c r="B822" s="36" t="s">
        <v>94</v>
      </c>
      <c r="C822" s="93">
        <v>45418.0</v>
      </c>
      <c r="D822" s="36">
        <v>0.0</v>
      </c>
      <c r="E822" s="36">
        <v>0.0</v>
      </c>
      <c r="F822" s="36">
        <v>0.0</v>
      </c>
      <c r="G822" s="76">
        <f t="shared" si="97"/>
        <v>0.0</v>
      </c>
      <c r="H822" s="76" t="str">
        <f t="shared" si="98"/>
        <v>GOOD</v>
      </c>
      <c r="I822" s="36">
        <v>0.0</v>
      </c>
      <c r="J822" s="77">
        <f t="shared" si="104"/>
        <v>0.0</v>
      </c>
      <c r="K822" s="77">
        <f t="shared" si="105"/>
        <v>0.0</v>
      </c>
      <c r="L822" s="77" t="str">
        <f t="shared" si="106"/>
        <v>GOOD</v>
      </c>
      <c r="M822" s="36">
        <v>0.0</v>
      </c>
      <c r="N822" s="76" t="s">
        <v>1581</v>
      </c>
      <c r="P822" s="76" t="e">
        <f>IF((M822+'[1]Kenya Adopter Survey_ Summar...'!P611)=I822,"GOOD","Incomplete or issue")</f>
        <v>#VALUE!</v>
      </c>
      <c r="Q822" s="78">
        <v>3.0</v>
      </c>
      <c r="R822" s="45" t="s">
        <v>285</v>
      </c>
    </row>
    <row r="823" spans="8:8">
      <c r="A823" s="22" t="s">
        <v>93</v>
      </c>
      <c r="B823" s="36" t="s">
        <v>98</v>
      </c>
      <c r="C823" s="36" t="s">
        <v>1616</v>
      </c>
      <c r="D823" s="36">
        <v>0.0</v>
      </c>
      <c r="E823" s="36">
        <v>0.0</v>
      </c>
      <c r="F823" s="36">
        <v>0.0</v>
      </c>
      <c r="G823" s="76">
        <f t="shared" si="97"/>
        <v>0.0</v>
      </c>
      <c r="H823" s="76" t="str">
        <f t="shared" si="98"/>
        <v>GOOD</v>
      </c>
      <c r="I823" s="36">
        <v>0.0</v>
      </c>
      <c r="J823" s="77">
        <f t="shared" si="104"/>
        <v>0.0</v>
      </c>
      <c r="K823" s="77">
        <f t="shared" si="105"/>
        <v>0.0</v>
      </c>
      <c r="L823" s="77" t="str">
        <f t="shared" si="106"/>
        <v>GOOD</v>
      </c>
      <c r="M823" s="36">
        <v>0.0</v>
      </c>
      <c r="N823" s="76" t="s">
        <v>1581</v>
      </c>
      <c r="P823" s="76" t="e">
        <f>IF((M823+'[1]Kenya Adopter Survey_ Summar...'!P611)=I823,"GOOD","Incomplete or issue")</f>
        <v>#VALUE!</v>
      </c>
      <c r="Q823" s="78">
        <v>0.0</v>
      </c>
      <c r="R823" s="45" t="s">
        <v>210</v>
      </c>
    </row>
    <row r="824" spans="8:8">
      <c r="A824" s="22" t="s">
        <v>93</v>
      </c>
      <c r="B824" s="36" t="s">
        <v>98</v>
      </c>
      <c r="C824" s="36" t="s">
        <v>1628</v>
      </c>
      <c r="D824" s="36">
        <v>0.0</v>
      </c>
      <c r="E824" s="36">
        <v>0.0</v>
      </c>
      <c r="F824" s="36">
        <v>0.0</v>
      </c>
      <c r="G824" s="76">
        <f t="shared" si="97"/>
        <v>0.0</v>
      </c>
      <c r="H824" s="76" t="str">
        <f t="shared" si="98"/>
        <v>GOOD</v>
      </c>
      <c r="I824" s="36">
        <v>0.0</v>
      </c>
      <c r="J824" s="77">
        <f t="shared" si="104"/>
        <v>0.0</v>
      </c>
      <c r="K824" s="77">
        <f t="shared" si="105"/>
        <v>0.0</v>
      </c>
      <c r="L824" s="77" t="str">
        <f t="shared" si="106"/>
        <v>GOOD</v>
      </c>
      <c r="M824" s="36">
        <v>0.0</v>
      </c>
      <c r="N824" s="76" t="s">
        <v>1581</v>
      </c>
      <c r="P824" s="76" t="e">
        <f>IF((M824+'[1]Kenya Adopter Survey_ Summar...'!P612)=I824,"GOOD","Incomplete or issue")</f>
        <v>#VALUE!</v>
      </c>
      <c r="Q824" s="78">
        <v>0.0</v>
      </c>
      <c r="R824" s="45" t="s">
        <v>210</v>
      </c>
    </row>
    <row r="825" spans="8:8">
      <c r="A825" s="22" t="s">
        <v>93</v>
      </c>
      <c r="B825" s="36" t="s">
        <v>98</v>
      </c>
      <c r="C825" s="36" t="s">
        <v>1629</v>
      </c>
      <c r="D825" s="36">
        <v>0.0</v>
      </c>
      <c r="E825" s="36">
        <v>0.0</v>
      </c>
      <c r="F825" s="36">
        <v>0.0</v>
      </c>
      <c r="G825" s="76">
        <f t="shared" si="97"/>
        <v>0.0</v>
      </c>
      <c r="H825" s="76" t="str">
        <f t="shared" si="98"/>
        <v>GOOD</v>
      </c>
      <c r="I825" s="36">
        <v>0.0</v>
      </c>
      <c r="J825" s="77">
        <f t="shared" si="104"/>
        <v>0.0</v>
      </c>
      <c r="K825" s="77">
        <f t="shared" si="105"/>
        <v>0.0</v>
      </c>
      <c r="L825" s="77" t="str">
        <f t="shared" si="106"/>
        <v>GOOD</v>
      </c>
      <c r="M825" s="36">
        <v>0.0</v>
      </c>
      <c r="N825" s="76" t="s">
        <v>1581</v>
      </c>
      <c r="P825" s="76" t="e">
        <f>IF((M825+'[1]Kenya Adopter Survey_ Summar...'!P613)=I825,"GOOD","Incomplete or issue")</f>
        <v>#VALUE!</v>
      </c>
      <c r="Q825" s="78">
        <v>0.0</v>
      </c>
      <c r="R825" s="45" t="s">
        <v>210</v>
      </c>
    </row>
    <row r="826" spans="8:8">
      <c r="A826" s="22" t="s">
        <v>93</v>
      </c>
      <c r="B826" s="36" t="s">
        <v>98</v>
      </c>
      <c r="C826" s="36" t="s">
        <v>1633</v>
      </c>
      <c r="D826" s="36">
        <v>0.0</v>
      </c>
      <c r="E826" s="36">
        <v>0.0</v>
      </c>
      <c r="F826" s="36">
        <v>0.0</v>
      </c>
      <c r="G826" s="76">
        <f t="shared" si="97"/>
        <v>0.0</v>
      </c>
      <c r="H826" s="76" t="str">
        <f t="shared" si="98"/>
        <v>GOOD</v>
      </c>
      <c r="I826" s="36">
        <v>0.0</v>
      </c>
      <c r="J826" s="77">
        <f t="shared" si="104"/>
        <v>0.0</v>
      </c>
      <c r="K826" s="77">
        <f t="shared" si="105"/>
        <v>0.0</v>
      </c>
      <c r="L826" s="77" t="str">
        <f t="shared" si="106"/>
        <v>GOOD</v>
      </c>
      <c r="M826" s="36">
        <v>0.0</v>
      </c>
      <c r="N826" s="76" t="s">
        <v>1581</v>
      </c>
      <c r="P826" s="76" t="e">
        <f>IF((M826+'[1]Kenya Adopter Survey_ Summar...'!P614)=I826,"GOOD","Incomplete or issue")</f>
        <v>#VALUE!</v>
      </c>
      <c r="Q826" s="78">
        <v>0.0</v>
      </c>
      <c r="R826" s="45" t="s">
        <v>210</v>
      </c>
    </row>
    <row r="827" spans="8:8">
      <c r="A827" s="22" t="s">
        <v>93</v>
      </c>
      <c r="B827" s="36" t="s">
        <v>98</v>
      </c>
      <c r="C827" s="36" t="s">
        <v>1634</v>
      </c>
      <c r="D827" s="36">
        <v>0.0</v>
      </c>
      <c r="E827" s="36">
        <v>0.0</v>
      </c>
      <c r="F827" s="36">
        <v>0.0</v>
      </c>
      <c r="G827" s="76">
        <f t="shared" si="97"/>
        <v>0.0</v>
      </c>
      <c r="H827" s="76" t="str">
        <f t="shared" si="98"/>
        <v>GOOD</v>
      </c>
      <c r="I827" s="36">
        <v>0.0</v>
      </c>
      <c r="J827" s="77">
        <f t="shared" si="104"/>
        <v>0.0</v>
      </c>
      <c r="K827" s="77">
        <f t="shared" si="105"/>
        <v>0.0</v>
      </c>
      <c r="L827" s="77" t="str">
        <f t="shared" si="106"/>
        <v>GOOD</v>
      </c>
      <c r="M827" s="36">
        <v>0.0</v>
      </c>
      <c r="N827" s="76" t="s">
        <v>1581</v>
      </c>
      <c r="P827" s="76" t="e">
        <f>IF((M827+'[1]Kenya Adopter Survey_ Summar...'!P615)=I827,"GOOD","Incomplete or issue")</f>
        <v>#VALUE!</v>
      </c>
      <c r="Q827" s="78">
        <v>0.0</v>
      </c>
      <c r="R827" s="45" t="s">
        <v>210</v>
      </c>
    </row>
    <row r="828" spans="8:8">
      <c r="A828" s="22" t="s">
        <v>93</v>
      </c>
      <c r="B828" s="36" t="s">
        <v>98</v>
      </c>
      <c r="C828" s="88">
        <v>45357.0</v>
      </c>
      <c r="D828" s="36">
        <v>0.0</v>
      </c>
      <c r="E828" s="36">
        <v>0.0</v>
      </c>
      <c r="F828" s="36">
        <v>0.0</v>
      </c>
      <c r="G828" s="76">
        <v>0.0</v>
      </c>
      <c r="H828" s="76" t="s">
        <v>1581</v>
      </c>
      <c r="I828" s="36">
        <v>0.0</v>
      </c>
      <c r="J828" s="76">
        <v>0.0</v>
      </c>
      <c r="K828" s="76">
        <v>0.0</v>
      </c>
      <c r="L828" s="76" t="s">
        <v>1581</v>
      </c>
      <c r="M828" s="36">
        <v>0.0</v>
      </c>
      <c r="N828" s="76" t="s">
        <v>1581</v>
      </c>
      <c r="O828" s="36">
        <v>0.0</v>
      </c>
      <c r="P828" s="76" t="s">
        <v>1581</v>
      </c>
      <c r="Q828" s="36">
        <v>0.0</v>
      </c>
      <c r="R828" s="36" t="s">
        <v>303</v>
      </c>
    </row>
    <row r="829" spans="8:8">
      <c r="A829" s="22" t="s">
        <v>93</v>
      </c>
      <c r="B829" s="36" t="s">
        <v>98</v>
      </c>
      <c r="C829" s="88">
        <v>45388.0</v>
      </c>
      <c r="D829" s="36">
        <v>0.0</v>
      </c>
      <c r="E829" s="36">
        <v>0.0</v>
      </c>
      <c r="F829" s="36">
        <v>0.0</v>
      </c>
      <c r="G829" s="76">
        <v>0.0</v>
      </c>
      <c r="H829" s="76" t="s">
        <v>1581</v>
      </c>
      <c r="I829" s="36">
        <v>0.0</v>
      </c>
      <c r="J829" s="76">
        <v>0.0</v>
      </c>
      <c r="K829" s="76">
        <v>0.0</v>
      </c>
      <c r="L829" s="76" t="s">
        <v>1581</v>
      </c>
      <c r="M829" s="36">
        <v>0.0</v>
      </c>
      <c r="N829" s="76" t="s">
        <v>1581</v>
      </c>
      <c r="O829" s="36">
        <v>0.0</v>
      </c>
      <c r="P829" s="76" t="s">
        <v>1581</v>
      </c>
      <c r="Q829" s="36">
        <v>0.0</v>
      </c>
      <c r="R829" s="36" t="s">
        <v>303</v>
      </c>
    </row>
    <row r="830" spans="8:8">
      <c r="A830" s="22" t="s">
        <v>93</v>
      </c>
      <c r="B830" s="36" t="s">
        <v>98</v>
      </c>
      <c r="C830" s="88">
        <v>45418.0</v>
      </c>
      <c r="D830" s="36">
        <v>0.0</v>
      </c>
      <c r="E830" s="36">
        <v>0.0</v>
      </c>
      <c r="F830" s="36">
        <v>0.0</v>
      </c>
      <c r="G830" s="76">
        <v>0.0</v>
      </c>
      <c r="H830" s="76" t="s">
        <v>1581</v>
      </c>
      <c r="I830" s="36">
        <v>0.0</v>
      </c>
      <c r="J830" s="76">
        <v>0.0</v>
      </c>
      <c r="K830" s="76">
        <v>0.0</v>
      </c>
      <c r="L830" s="76" t="s">
        <v>1581</v>
      </c>
      <c r="M830" s="36">
        <v>0.0</v>
      </c>
      <c r="N830" s="76" t="s">
        <v>1581</v>
      </c>
      <c r="O830" s="36">
        <v>0.0</v>
      </c>
      <c r="P830" s="76" t="s">
        <v>1581</v>
      </c>
      <c r="Q830" s="36">
        <v>0.0</v>
      </c>
      <c r="R830" s="36" t="s">
        <v>301</v>
      </c>
    </row>
    <row r="831" spans="8:8">
      <c r="A831" s="22" t="s">
        <v>93</v>
      </c>
      <c r="B831" s="36" t="s">
        <v>98</v>
      </c>
      <c r="C831" s="88">
        <v>45449.0</v>
      </c>
      <c r="D831" s="36">
        <v>0.0</v>
      </c>
      <c r="E831" s="36">
        <v>0.0</v>
      </c>
      <c r="F831" s="36">
        <v>0.0</v>
      </c>
      <c r="G831" s="76">
        <v>0.0</v>
      </c>
      <c r="H831" s="76" t="s">
        <v>1581</v>
      </c>
      <c r="I831" s="36">
        <v>0.0</v>
      </c>
      <c r="J831" s="76">
        <v>0.0</v>
      </c>
      <c r="K831" s="76">
        <v>0.0</v>
      </c>
      <c r="L831" s="76" t="s">
        <v>1581</v>
      </c>
      <c r="M831" s="36">
        <v>0.0</v>
      </c>
      <c r="N831" s="76" t="s">
        <v>1581</v>
      </c>
      <c r="O831" s="36">
        <v>0.0</v>
      </c>
      <c r="P831" s="76" t="s">
        <v>1581</v>
      </c>
      <c r="Q831" s="36">
        <v>0.0</v>
      </c>
      <c r="R831" s="36" t="s">
        <v>303</v>
      </c>
    </row>
    <row r="832" spans="8:8">
      <c r="A832" s="22" t="s">
        <v>93</v>
      </c>
      <c r="B832" s="36" t="s">
        <v>98</v>
      </c>
      <c r="C832" s="88">
        <v>45479.0</v>
      </c>
      <c r="D832" s="36">
        <v>0.0</v>
      </c>
      <c r="E832" s="36">
        <v>0.0</v>
      </c>
      <c r="F832" s="36">
        <v>0.0</v>
      </c>
      <c r="G832" s="76">
        <v>0.0</v>
      </c>
      <c r="H832" s="76" t="s">
        <v>1581</v>
      </c>
      <c r="I832" s="36">
        <v>0.0</v>
      </c>
      <c r="J832" s="76">
        <v>0.0</v>
      </c>
      <c r="K832" s="76">
        <v>0.0</v>
      </c>
      <c r="L832" s="76" t="s">
        <v>1581</v>
      </c>
      <c r="M832" s="36">
        <v>0.0</v>
      </c>
      <c r="N832" s="76" t="s">
        <v>1581</v>
      </c>
      <c r="O832" s="36">
        <v>0.0</v>
      </c>
      <c r="P832" s="76" t="s">
        <v>1581</v>
      </c>
      <c r="Q832" s="36">
        <v>0.0</v>
      </c>
      <c r="R832" s="36" t="s">
        <v>303</v>
      </c>
    </row>
    <row r="833" spans="8:8">
      <c r="A833" s="22" t="s">
        <v>93</v>
      </c>
      <c r="B833" s="36" t="s">
        <v>1664</v>
      </c>
      <c r="C833" s="88">
        <v>45357.0</v>
      </c>
      <c r="D833" s="36">
        <v>1.0</v>
      </c>
      <c r="E833" s="36">
        <v>1.0</v>
      </c>
      <c r="F833" s="36">
        <v>0.0</v>
      </c>
      <c r="G833" s="76">
        <v>1.0</v>
      </c>
      <c r="H833" s="76" t="s">
        <v>1581</v>
      </c>
      <c r="I833" s="36">
        <v>1.0</v>
      </c>
      <c r="J833" s="76">
        <v>0.0</v>
      </c>
      <c r="K833" s="76">
        <v>1.0</v>
      </c>
      <c r="L833" s="76" t="s">
        <v>1581</v>
      </c>
      <c r="M833" s="36">
        <v>1.0</v>
      </c>
      <c r="N833" s="76" t="s">
        <v>1581</v>
      </c>
      <c r="O833" s="36">
        <v>0.0</v>
      </c>
      <c r="P833" s="76" t="s">
        <v>1581</v>
      </c>
      <c r="Q833" s="36">
        <v>1.0</v>
      </c>
      <c r="R833" s="36" t="s">
        <v>751</v>
      </c>
    </row>
    <row r="834" spans="8:8">
      <c r="A834" s="22" t="s">
        <v>93</v>
      </c>
      <c r="B834" s="36" t="s">
        <v>1664</v>
      </c>
      <c r="C834" s="88">
        <v>45388.0</v>
      </c>
      <c r="D834" s="36">
        <v>0.0</v>
      </c>
      <c r="E834" s="36">
        <v>0.0</v>
      </c>
      <c r="F834" s="36">
        <v>0.0</v>
      </c>
      <c r="G834" s="76">
        <v>0.0</v>
      </c>
      <c r="H834" s="76" t="s">
        <v>1581</v>
      </c>
      <c r="I834" s="36">
        <v>0.0</v>
      </c>
      <c r="J834" s="76">
        <v>0.0</v>
      </c>
      <c r="K834" s="76">
        <v>0.0</v>
      </c>
      <c r="L834" s="76" t="s">
        <v>1581</v>
      </c>
      <c r="M834" s="36">
        <v>0.0</v>
      </c>
      <c r="N834" s="76" t="s">
        <v>1581</v>
      </c>
      <c r="O834" s="36">
        <v>0.0</v>
      </c>
      <c r="P834" s="76" t="s">
        <v>1581</v>
      </c>
      <c r="Q834" s="36">
        <v>0.0</v>
      </c>
      <c r="R834" s="36" t="s">
        <v>1665</v>
      </c>
    </row>
    <row r="835" spans="8:8">
      <c r="A835" s="22" t="s">
        <v>93</v>
      </c>
      <c r="B835" s="36" t="s">
        <v>1664</v>
      </c>
      <c r="C835" s="88">
        <v>45418.0</v>
      </c>
      <c r="D835" s="36">
        <v>0.0</v>
      </c>
      <c r="E835" s="36">
        <v>0.0</v>
      </c>
      <c r="F835" s="36">
        <v>0.0</v>
      </c>
      <c r="G835" s="76">
        <v>0.0</v>
      </c>
      <c r="H835" s="76" t="s">
        <v>1581</v>
      </c>
      <c r="I835" s="36">
        <v>0.0</v>
      </c>
      <c r="J835" s="76">
        <v>0.0</v>
      </c>
      <c r="K835" s="76">
        <v>0.0</v>
      </c>
      <c r="L835" s="76" t="s">
        <v>1581</v>
      </c>
      <c r="M835" s="36">
        <v>0.0</v>
      </c>
      <c r="N835" s="76" t="s">
        <v>1581</v>
      </c>
      <c r="O835" s="36">
        <v>0.0</v>
      </c>
      <c r="P835" s="76" t="s">
        <v>1581</v>
      </c>
      <c r="Q835" s="36">
        <v>0.0</v>
      </c>
      <c r="R835" s="36" t="s">
        <v>1665</v>
      </c>
    </row>
    <row r="836" spans="8:8">
      <c r="A836" s="22" t="s">
        <v>93</v>
      </c>
      <c r="B836" s="36" t="s">
        <v>1664</v>
      </c>
      <c r="C836" s="88">
        <v>45449.0</v>
      </c>
      <c r="D836" s="36">
        <v>0.0</v>
      </c>
      <c r="E836" s="36">
        <v>0.0</v>
      </c>
      <c r="F836" s="36">
        <v>0.0</v>
      </c>
      <c r="G836" s="76">
        <v>0.0</v>
      </c>
      <c r="H836" s="76" t="s">
        <v>1581</v>
      </c>
      <c r="I836" s="36">
        <v>0.0</v>
      </c>
      <c r="J836" s="76">
        <v>0.0</v>
      </c>
      <c r="K836" s="76">
        <v>0.0</v>
      </c>
      <c r="L836" s="76" t="s">
        <v>1581</v>
      </c>
      <c r="M836" s="36">
        <v>0.0</v>
      </c>
      <c r="N836" s="76" t="s">
        <v>1581</v>
      </c>
      <c r="O836" s="36">
        <v>0.0</v>
      </c>
      <c r="P836" s="76" t="s">
        <v>1581</v>
      </c>
      <c r="Q836" s="36">
        <v>0.0</v>
      </c>
      <c r="R836" s="36" t="s">
        <v>1665</v>
      </c>
    </row>
    <row r="837" spans="8:8">
      <c r="A837" s="22" t="s">
        <v>93</v>
      </c>
      <c r="B837" s="36" t="s">
        <v>1664</v>
      </c>
      <c r="C837" s="88">
        <v>45479.0</v>
      </c>
      <c r="D837" s="36">
        <v>0.0</v>
      </c>
      <c r="E837" s="36">
        <v>0.0</v>
      </c>
      <c r="F837" s="36">
        <v>0.0</v>
      </c>
      <c r="G837" s="76">
        <v>0.0</v>
      </c>
      <c r="H837" s="76" t="s">
        <v>1581</v>
      </c>
      <c r="I837" s="36">
        <v>0.0</v>
      </c>
      <c r="J837" s="76">
        <v>0.0</v>
      </c>
      <c r="K837" s="76">
        <v>0.0</v>
      </c>
      <c r="L837" s="76" t="s">
        <v>1581</v>
      </c>
      <c r="M837" s="36">
        <v>0.0</v>
      </c>
      <c r="N837" s="76" t="s">
        <v>1581</v>
      </c>
      <c r="O837" s="36">
        <v>0.0</v>
      </c>
      <c r="P837" s="76" t="s">
        <v>1581</v>
      </c>
      <c r="Q837" s="36">
        <v>0.0</v>
      </c>
      <c r="R837" s="36" t="s">
        <v>1665</v>
      </c>
    </row>
    <row r="838" spans="8:8">
      <c r="B838" s="123"/>
      <c r="C838" s="124"/>
    </row>
    <row r="839" spans="8:8">
      <c r="B839" s="125"/>
    </row>
    <row r="840" spans="8:8">
      <c r="B840" s="125"/>
    </row>
    <row r="841" spans="8:8">
      <c r="B841" s="125"/>
    </row>
    <row r="842" spans="8:8">
      <c r="B842" s="126"/>
    </row>
    <row r="843" spans="8:8">
      <c r="B843" s="125"/>
    </row>
    <row r="844" spans="8:8">
      <c r="B844" s="125"/>
    </row>
    <row r="845" spans="8:8">
      <c r="B845" s="125"/>
    </row>
    <row r="846" spans="8:8">
      <c r="B846" s="125"/>
    </row>
    <row r="847" spans="8:8">
      <c r="B847" s="125"/>
    </row>
    <row r="848" spans="8:8">
      <c r="B848" s="125"/>
    </row>
    <row r="849" spans="8:8">
      <c r="B849" s="125"/>
    </row>
    <row r="850" spans="8:8">
      <c r="B850" s="125"/>
    </row>
    <row r="851" spans="8:8">
      <c r="B851" s="125"/>
    </row>
    <row r="852" spans="8:8">
      <c r="B852" s="125"/>
    </row>
    <row r="853" spans="8:8">
      <c r="B853" s="125"/>
    </row>
    <row r="854" spans="8:8">
      <c r="B854" s="125"/>
    </row>
    <row r="855" spans="8:8">
      <c r="B855" s="125"/>
    </row>
    <row r="856" spans="8:8">
      <c r="B856" s="125"/>
    </row>
    <row r="857" spans="8:8">
      <c r="B857" s="125"/>
    </row>
    <row r="858" spans="8:8">
      <c r="B858" s="125"/>
    </row>
    <row r="859" spans="8:8">
      <c r="B859" s="125"/>
    </row>
    <row r="860" spans="8:8">
      <c r="B860" s="125"/>
    </row>
    <row r="861" spans="8:8">
      <c r="B861" s="125"/>
    </row>
    <row r="862" spans="8:8">
      <c r="B862" s="125"/>
    </row>
    <row r="863" spans="8:8">
      <c r="B863" s="125"/>
    </row>
    <row r="864" spans="8:8">
      <c r="B864" s="125"/>
    </row>
    <row r="865" spans="8:8">
      <c r="B865" s="125"/>
    </row>
    <row r="866" spans="8:8">
      <c r="B866" s="125"/>
    </row>
    <row r="867" spans="8:8">
      <c r="B867" s="125"/>
    </row>
    <row r="868" spans="8:8">
      <c r="B868" s="125"/>
    </row>
    <row r="869" spans="8:8">
      <c r="B869" s="125"/>
    </row>
    <row r="870" spans="8:8">
      <c r="B870" s="125"/>
    </row>
    <row r="871" spans="8:8">
      <c r="B871" s="125"/>
    </row>
    <row r="872" spans="8:8">
      <c r="B872" s="125"/>
    </row>
    <row r="873" spans="8:8">
      <c r="B873" s="125"/>
    </row>
    <row r="874" spans="8:8">
      <c r="B874" s="125"/>
    </row>
    <row r="875" spans="8:8">
      <c r="B875" s="125"/>
    </row>
    <row r="876" spans="8:8">
      <c r="B876" s="125"/>
    </row>
    <row r="877" spans="8:8">
      <c r="B877" s="125"/>
    </row>
    <row r="878" spans="8:8">
      <c r="B878" s="125"/>
    </row>
    <row r="879" spans="8:8">
      <c r="B879" s="125"/>
    </row>
    <row r="880" spans="8:8">
      <c r="B880" s="125"/>
    </row>
    <row r="881" spans="8:8">
      <c r="B881" s="125"/>
    </row>
    <row r="882" spans="8:8">
      <c r="B882" s="125"/>
    </row>
    <row r="883" spans="8:8">
      <c r="B883" s="125"/>
    </row>
    <row r="884" spans="8:8">
      <c r="B884" s="125"/>
    </row>
    <row r="885" spans="8:8">
      <c r="B885" s="125"/>
    </row>
    <row r="886" spans="8:8">
      <c r="B886" s="125"/>
    </row>
    <row r="887" spans="8:8">
      <c r="B887" s="125"/>
    </row>
    <row r="888" spans="8:8">
      <c r="B888" s="125"/>
    </row>
    <row r="889" spans="8:8">
      <c r="B889" s="125"/>
    </row>
    <row r="890" spans="8:8">
      <c r="B890" s="125"/>
    </row>
    <row r="891" spans="8:8">
      <c r="B891" s="125"/>
    </row>
    <row r="892" spans="8:8">
      <c r="B892" s="125"/>
    </row>
    <row r="893" spans="8:8">
      <c r="B893" s="125"/>
    </row>
    <row r="894" spans="8:8">
      <c r="B894" s="125"/>
    </row>
    <row r="895" spans="8:8">
      <c r="B895" s="125"/>
    </row>
    <row r="896" spans="8:8">
      <c r="B896" s="125"/>
    </row>
    <row r="897" spans="8:8">
      <c r="B897" s="125"/>
    </row>
    <row r="898" spans="8:8">
      <c r="B898" s="125"/>
    </row>
    <row r="899" spans="8:8">
      <c r="B899" s="125"/>
    </row>
    <row r="900" spans="8:8">
      <c r="B900" s="125"/>
    </row>
    <row r="901" spans="8:8">
      <c r="B901" s="125"/>
    </row>
    <row r="902" spans="8:8">
      <c r="B902" s="125"/>
    </row>
    <row r="903" spans="8:8">
      <c r="B903" s="125"/>
    </row>
    <row r="904" spans="8:8">
      <c r="B904" s="125"/>
    </row>
    <row r="905" spans="8:8">
      <c r="B905" s="125"/>
    </row>
    <row r="906" spans="8:8">
      <c r="B906" s="125"/>
    </row>
    <row r="907" spans="8:8">
      <c r="B907" s="125"/>
    </row>
    <row r="908" spans="8:8">
      <c r="B908" s="125"/>
    </row>
    <row r="909" spans="8:8">
      <c r="B909" s="125"/>
    </row>
    <row r="910" spans="8:8">
      <c r="B910" s="125"/>
    </row>
    <row r="911" spans="8:8">
      <c r="B911" s="125"/>
    </row>
    <row r="912" spans="8:8">
      <c r="B912" s="125"/>
    </row>
    <row r="913" spans="8:8">
      <c r="B913" s="125"/>
    </row>
    <row r="914" spans="8:8">
      <c r="B914" s="125"/>
    </row>
    <row r="915" spans="8:8">
      <c r="B915" s="125"/>
    </row>
    <row r="916" spans="8:8">
      <c r="B916" s="125"/>
    </row>
    <row r="917" spans="8:8">
      <c r="B917" s="125"/>
    </row>
    <row r="918" spans="8:8">
      <c r="B918" s="125"/>
    </row>
    <row r="919" spans="8:8">
      <c r="B919" s="125"/>
    </row>
    <row r="920" spans="8:8">
      <c r="B920" s="125"/>
    </row>
    <row r="921" spans="8:8">
      <c r="B921" s="125"/>
    </row>
    <row r="922" spans="8:8">
      <c r="B922" s="125"/>
    </row>
    <row r="923" spans="8:8">
      <c r="B923" s="125"/>
    </row>
    <row r="924" spans="8:8">
      <c r="B924" s="125"/>
    </row>
    <row r="925" spans="8:8">
      <c r="B925" s="125"/>
    </row>
    <row r="926" spans="8:8">
      <c r="B926" s="125"/>
    </row>
    <row r="927" spans="8:8">
      <c r="B927" s="125"/>
    </row>
    <row r="928" spans="8:8">
      <c r="B928" s="125"/>
    </row>
    <row r="929" spans="8:8">
      <c r="B929" s="125"/>
    </row>
    <row r="930" spans="8:8">
      <c r="B930" s="125"/>
    </row>
    <row r="931" spans="8:8">
      <c r="B931" s="125"/>
    </row>
    <row r="932" spans="8:8">
      <c r="B932" s="125"/>
    </row>
    <row r="933" spans="8:8">
      <c r="B933" s="125"/>
    </row>
    <row r="934" spans="8:8">
      <c r="B934" s="125"/>
    </row>
    <row r="935" spans="8:8">
      <c r="B935" s="125"/>
    </row>
    <row r="936" spans="8:8">
      <c r="B936" s="125"/>
    </row>
    <row r="937" spans="8:8">
      <c r="B937" s="125"/>
    </row>
    <row r="938" spans="8:8">
      <c r="B938" s="125"/>
    </row>
    <row r="939" spans="8:8">
      <c r="B939" s="125"/>
    </row>
    <row r="940" spans="8:8">
      <c r="B940" s="125"/>
    </row>
    <row r="941" spans="8:8">
      <c r="B941" s="125"/>
    </row>
    <row r="942" spans="8:8">
      <c r="B942" s="125"/>
    </row>
    <row r="943" spans="8:8">
      <c r="B943" s="125"/>
    </row>
    <row r="944" spans="8:8">
      <c r="B944" s="125"/>
    </row>
    <row r="945" spans="8:8">
      <c r="B945" s="125"/>
    </row>
    <row r="946" spans="8:8">
      <c r="B946" s="125"/>
    </row>
    <row r="947" spans="8:8">
      <c r="B947" s="125"/>
    </row>
    <row r="948" spans="8:8">
      <c r="B948" s="125"/>
    </row>
    <row r="949" spans="8:8">
      <c r="B949" s="125"/>
    </row>
    <row r="950" spans="8:8">
      <c r="B950" s="125"/>
    </row>
    <row r="951" spans="8:8">
      <c r="B951" s="125"/>
    </row>
    <row r="952" spans="8:8">
      <c r="B952" s="125"/>
    </row>
    <row r="953" spans="8:8">
      <c r="B953" s="125"/>
    </row>
    <row r="954" spans="8:8">
      <c r="B954" s="125"/>
    </row>
    <row r="955" spans="8:8">
      <c r="B955" s="125"/>
    </row>
    <row r="956" spans="8:8">
      <c r="B956" s="125"/>
    </row>
    <row r="957" spans="8:8">
      <c r="B957" s="125"/>
    </row>
    <row r="958" spans="8:8">
      <c r="B958" s="125"/>
    </row>
    <row r="959" spans="8:8">
      <c r="B959" s="125"/>
    </row>
    <row r="960" spans="8:8">
      <c r="B960" s="125"/>
    </row>
    <row r="961" spans="8:8">
      <c r="B961" s="125"/>
    </row>
    <row r="962" spans="8:8">
      <c r="B962" s="125"/>
    </row>
    <row r="963" spans="8:8">
      <c r="B963" s="125"/>
    </row>
    <row r="964" spans="8:8">
      <c r="B964" s="125"/>
    </row>
    <row r="965" spans="8:8">
      <c r="B965" s="125"/>
    </row>
    <row r="966" spans="8:8">
      <c r="B966" s="125"/>
    </row>
    <row r="967" spans="8:8">
      <c r="B967" s="125"/>
    </row>
    <row r="968" spans="8:8">
      <c r="B968" s="125"/>
    </row>
    <row r="969" spans="8:8">
      <c r="B969" s="125"/>
    </row>
    <row r="970" spans="8:8">
      <c r="B970" s="125"/>
    </row>
    <row r="971" spans="8:8">
      <c r="B971" s="125"/>
    </row>
    <row r="972" spans="8:8">
      <c r="B972" s="125"/>
    </row>
    <row r="973" spans="8:8">
      <c r="B973" s="125"/>
    </row>
    <row r="974" spans="8:8">
      <c r="B974" s="125"/>
    </row>
    <row r="975" spans="8:8">
      <c r="B975" s="125"/>
    </row>
    <row r="976" spans="8:8">
      <c r="B976" s="125"/>
    </row>
    <row r="977" spans="8:8">
      <c r="B977" s="125"/>
    </row>
    <row r="978" spans="8:8">
      <c r="B978" s="126"/>
    </row>
  </sheetData>
  <sheetProtection algorithmName="SHA-512" hashValue="slcd0zpeDzwoAvs/CVFwEplDnAd5i2NQGLJoDtir2F1fMySyd9/S2CUY5QM0FcAQFauCbPPI2nwXdIMK6DrCCw==" saltValue="9943i0si0np5ylHBYcPRIg==" spinCount="100000" sheet="1" objects="1" scenarios="1" formatCells="0" sort="0"/>
  <autoFilter ref="A2:V837">
    <filterColumn colId="0" showButton="1"/>
  </autoFilter>
  <mergeCells count="1">
    <mergeCell ref="A1:R1"/>
  </mergeCells>
  <conditionalFormatting sqref="L3:L827">
    <cfRule type="containsText" text="Issue" operator="containsText" priority="3" dxfId="7">
      <formula>NOT(ISERROR(SEARCH("Issue",L3)))</formula>
    </cfRule>
    <cfRule type="containsText" text="ISSUE" operator="containsText" priority="5" dxfId="8">
      <formula>NOT(ISERROR(SEARCH("ISSUE",L3)))</formula>
    </cfRule>
  </conditionalFormatting>
  <conditionalFormatting sqref="N662:N689">
    <cfRule type="containsText" text="Incomplete" operator="containsText" priority="12" dxfId="9">
      <formula>NOT(ISERROR(SEARCH("Incomplete",N662)))</formula>
    </cfRule>
  </conditionalFormatting>
  <conditionalFormatting sqref="H3:H827">
    <cfRule type="containsText" text="ISSUE" operator="containsText" priority="4" dxfId="10">
      <formula>NOT(ISERROR(SEARCH("ISSUE",H3)))</formula>
    </cfRule>
  </conditionalFormatting>
  <conditionalFormatting sqref="N529:N537">
    <cfRule type="containsText" text="Incomplete" operator="containsText" priority="26" dxfId="11">
      <formula>NOT(ISERROR(SEARCH("Incomplete",N529)))</formula>
    </cfRule>
  </conditionalFormatting>
  <conditionalFormatting sqref="N3:N416 N439 N456:N460 N549:N556 N558:N595 N599:N656 N752:N822">
    <cfRule type="containsText" text="Incomplete" operator="containsText" priority="32" dxfId="12">
      <formula>NOT(ISERROR(SEARCH("Incomplete",N3)))</formula>
    </cfRule>
  </conditionalFormatting>
  <conditionalFormatting sqref="P767:Q768 P1:Q2 Q690:Q693 Q736 Q750:Q753 P838:Q1048576">
    <cfRule type="expression" priority="40" dxfId="13">
      <formula>"$K!=$H"</formula>
    </cfRule>
  </conditionalFormatting>
  <conditionalFormatting sqref="P3:P827">
    <cfRule type="containsText" text="Incomplete or issue" operator="containsText" priority="1" dxfId="14">
      <formula>NOT(ISERROR(SEARCH("Incomplete or issue",P3)))</formula>
    </cfRule>
  </conditionalFormatting>
  <conditionalFormatting sqref="N508:N512">
    <cfRule type="containsText" text="Incomplete" operator="containsText" priority="9" dxfId="15">
      <formula>NOT(ISERROR(SEARCH("Incomplete",N508)))</formula>
    </cfRule>
  </conditionalFormatting>
  <conditionalFormatting sqref="N694:N749">
    <cfRule type="containsText" text="Incomplete" operator="containsText" priority="2" dxfId="16">
      <formula>NOT(ISERROR(SEARCH("Incomplete",N694)))</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895C9185EF44469049E96976C327B0" ma:contentTypeVersion="16" ma:contentTypeDescription="Create a new document." ma:contentTypeScope="" ma:versionID="271216dd0ddc86d75a175cdb74d52b4c">
  <xsd:schema xmlns:xsd="http://www.w3.org/2001/XMLSchema" xmlns:xs="http://www.w3.org/2001/XMLSchema" xmlns:p="http://schemas.microsoft.com/office/2006/metadata/properties" xmlns:ns2="a091e2a7-9dd5-41a8-81ce-a43343a4d1b7" xmlns:ns3="9ca69078-cd88-4c4c-b4a1-393ee83021d8" targetNamespace="http://schemas.microsoft.com/office/2006/metadata/properties" ma:root="true" ma:fieldsID="4d331bc66ae47ecbcd030b498eeff1a9" ns2:_="" ns3:_="">
    <xsd:import namespace="a091e2a7-9dd5-41a8-81ce-a43343a4d1b7"/>
    <xsd:import namespace="9ca69078-cd88-4c4c-b4a1-393ee83021d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_Flow_SignoffStatus" minOccurs="0"/>
                <xsd:element ref="ns2:MediaServiceObjectDetectorVersions" minOccurs="0"/>
                <xsd:element ref="ns2:MediaLengthInSeconds" minOccurs="0"/>
                <xsd:element ref="ns2:MediaServiceSearchProperties" minOccurs="0"/>
                <xsd:element ref="ns2:Open_x0020_with_x0020_Seclo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91e2a7-9dd5-41a8-81ce-a43343a4d1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955067c-4844-4e4f-970b-73b17f111726"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_Flow_SignoffStatus" ma:index="19" nillable="true" ma:displayName="Sign-off status" ma:internalName="Sign_x002d_off_x0020_status">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Open_x0020_with_x0020_Seclore" ma:index="23" nillable="true" ma:displayName="Open with Seclore" ma:hidden="true" ma:internalName="Open_x0020_with_x0020_Seclor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69078-cd88-4c4c-b4a1-393ee83021d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9d9a6ac-38c5-4428-bafe-6a46cd723845}" ma:internalName="TaxCatchAll" ma:showField="CatchAllData" ma:web="9ca69078-cd88-4c4c-b4a1-393ee83021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091e2a7-9dd5-41a8-81ce-a43343a4d1b7">
      <Terms xmlns="http://schemas.microsoft.com/office/infopath/2007/PartnerControls"/>
    </lcf76f155ced4ddcb4097134ff3c332f>
    <TaxCatchAll xmlns="9ca69078-cd88-4c4c-b4a1-393ee83021d8" xsi:nil="true"/>
    <_Flow_SignoffStatus xmlns="a091e2a7-9dd5-41a8-81ce-a43343a4d1b7" xsi:nil="true"/>
    <SharedWithUsers xmlns="9ca69078-cd88-4c4c-b4a1-393ee83021d8">
      <UserInfo>
        <DisplayName>Audrey Fratus</DisplayName>
        <AccountId>12</AccountId>
        <AccountType/>
      </UserInfo>
      <UserInfo>
        <DisplayName>SharingLinks.6f4639d6-8bcd-4277-9b7c-7707717acd65.Flexible.6d2819a5-5273-4d88-aafb-238716d2cb31</DisplayName>
        <AccountId>41</AccountId>
        <AccountType/>
      </UserInfo>
      <UserInfo>
        <DisplayName>Everyone</DisplayName>
        <AccountId>11</AccountId>
        <AccountType/>
      </UserInfo>
      <UserInfo>
        <DisplayName>Holly Burke</DisplayName>
        <AccountId>18</AccountId>
        <AccountType/>
      </UserInfo>
      <UserInfo>
        <DisplayName>Helen Anyasi</DisplayName>
        <AccountId>16</AccountId>
        <AccountType/>
      </UserInfo>
      <UserInfo>
        <DisplayName>Jessica Mackness</DisplayName>
        <AccountId>13</AccountId>
        <AccountType/>
      </UserInfo>
    </SharedWithUsers>
    <Open_x0020_with_x0020_Seclore xmlns="a091e2a7-9dd5-41a8-81ce-a43343a4d1b7" xsi:nil="true"/>
  </documentManagement>
</p:properties>
</file>

<file path=customXml/itemProps1.xml><?xml version="1.0" encoding="utf-8"?>
<ds:datastoreItem xmlns:ds="http://schemas.openxmlformats.org/officeDocument/2006/customXml" ds:itemID="{B4275C0F-4F6F-43C1-B8B5-886E8A5C7E3A}">
  <ds:schemaRefs/>
</ds:datastoreItem>
</file>

<file path=customXml/itemProps2.xml><?xml version="1.0" encoding="utf-8"?>
<ds:datastoreItem xmlns:ds="http://schemas.openxmlformats.org/officeDocument/2006/customXml" ds:itemID="{390147A9-F17D-40FD-9B6E-9501A9627E31}">
  <ds:schemaRefs/>
</ds:datastoreItem>
</file>

<file path=customXml/itemProps3.xml><?xml version="1.0" encoding="utf-8"?>
<ds:datastoreItem xmlns:ds="http://schemas.openxmlformats.org/officeDocument/2006/customXml" ds:itemID="{31D4C96E-4690-4034-BCD9-CE4641DC6E91}">
  <ds:schemaRefs/>
</ds:datastoreItem>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Jessica Mackness</dc:creator>
  <cp:lastModifiedBy>Carl Duncan</cp:lastModifiedBy>
  <dcterms:created xsi:type="dcterms:W3CDTF">2024-04-09T16:35:00Z</dcterms:created>
  <dcterms:modified xsi:type="dcterms:W3CDTF">2024-08-11T09:07:00Z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0x010100DD895C9185EF44469049E96976C327B0</vt:lpwstr>
  </property>
  <property fmtid="{D5CDD505-2E9C-101B-9397-08002B2CF9AE}" pid="3" name="ICV">
    <vt:lpwstr>3f2b18bec1384bf4b795f2e4324f980a</vt:lpwstr>
  </property>
  <property fmtid="{D5CDD505-2E9C-101B-9397-08002B2CF9AE}" pid="4" name="KSOProductBuildVer">
    <vt:lpwstr>1033-12.2.0.13472</vt:lpwstr>
  </property>
</Properties>
</file>